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3-가" sheetId="1" r:id="rId1"/>
  </sheets>
  <definedNames>
    <definedName name="_xlnm._FilterDatabase" localSheetId="0" hidden="1">'3-가'!$A$7:$U$78</definedName>
    <definedName name="_xlnm.Print_Area" localSheetId="0">'3-가'!$A$2:$T$8</definedName>
    <definedName name="_xlnm.Print_Titles" localSheetId="0">'3-가'!$5:$7</definedName>
  </definedNames>
  <calcPr calcId="125725"/>
</workbook>
</file>

<file path=xl/calcChain.xml><?xml version="1.0" encoding="utf-8"?>
<calcChain xmlns="http://schemas.openxmlformats.org/spreadsheetml/2006/main">
  <c r="G76" i="1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H40"/>
  <c r="G40" s="1"/>
  <c r="I39"/>
  <c r="G39"/>
  <c r="G38"/>
  <c r="H37"/>
  <c r="G37" s="1"/>
  <c r="G36"/>
  <c r="H35"/>
  <c r="G35" s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Q8"/>
  <c r="P8"/>
  <c r="O8"/>
  <c r="N8"/>
  <c r="M8"/>
  <c r="L8"/>
  <c r="K8"/>
  <c r="J8"/>
  <c r="I8"/>
  <c r="H8" l="1"/>
  <c r="G8" s="1"/>
</calcChain>
</file>

<file path=xl/sharedStrings.xml><?xml version="1.0" encoding="utf-8"?>
<sst xmlns="http://schemas.openxmlformats.org/spreadsheetml/2006/main" count="468" uniqueCount="384">
  <si>
    <t>3. 지정폐기물의 중간처리업소 현황</t>
    <phoneticPr fontId="3" type="noConversion"/>
  </si>
  <si>
    <t xml:space="preserve">  3-가. 지정폐기물(의료폐기물 제외) 중간처리업소 현황</t>
    <phoneticPr fontId="3" type="noConversion"/>
  </si>
  <si>
    <t>관리청</t>
    <phoneticPr fontId="3" type="noConversion"/>
  </si>
  <si>
    <t>연번</t>
    <phoneticPr fontId="3" type="noConversion"/>
  </si>
  <si>
    <t>업소명</t>
    <phoneticPr fontId="3" type="noConversion"/>
  </si>
  <si>
    <t>대표자</t>
    <phoneticPr fontId="3" type="noConversion"/>
  </si>
  <si>
    <t>소재지</t>
    <phoneticPr fontId="3" type="noConversion"/>
  </si>
  <si>
    <t>처리대상폐기물</t>
    <phoneticPr fontId="3" type="noConversion"/>
  </si>
  <si>
    <t>폐기물처리시설 시설현황(kg/hr)</t>
    <phoneticPr fontId="3" type="noConversion"/>
  </si>
  <si>
    <t>전화번호</t>
    <phoneticPr fontId="3" type="noConversion"/>
  </si>
  <si>
    <t>허가증
교부일</t>
    <phoneticPr fontId="3" type="noConversion"/>
  </si>
  <si>
    <t>반납
신고일</t>
    <phoneticPr fontId="3" type="noConversion"/>
  </si>
  <si>
    <t>계</t>
    <phoneticPr fontId="3" type="noConversion"/>
  </si>
  <si>
    <t>소각시설</t>
    <phoneticPr fontId="3" type="noConversion"/>
  </si>
  <si>
    <t>화학적 처리시설</t>
    <phoneticPr fontId="3" type="noConversion"/>
  </si>
  <si>
    <t>기계적 처리시설</t>
    <phoneticPr fontId="3" type="noConversion"/>
  </si>
  <si>
    <t>생물학적 처리시설</t>
    <phoneticPr fontId="3" type="noConversion"/>
  </si>
  <si>
    <t>일반
소각</t>
    <phoneticPr fontId="3" type="noConversion"/>
  </si>
  <si>
    <t>고온
소각</t>
    <phoneticPr fontId="3" type="noConversion"/>
  </si>
  <si>
    <t>열분해</t>
    <phoneticPr fontId="3" type="noConversion"/>
  </si>
  <si>
    <t>고온
용융</t>
    <phoneticPr fontId="3" type="noConversion"/>
  </si>
  <si>
    <t>반응
응집
침전</t>
    <phoneticPr fontId="3" type="noConversion"/>
  </si>
  <si>
    <t>고형황
안정화</t>
    <phoneticPr fontId="3" type="noConversion"/>
  </si>
  <si>
    <t>증발
농축</t>
    <phoneticPr fontId="3" type="noConversion"/>
  </si>
  <si>
    <t>파쇄 등
기타</t>
    <phoneticPr fontId="3" type="noConversion"/>
  </si>
  <si>
    <t>사료
퇴비
소멸화</t>
    <phoneticPr fontId="3" type="noConversion"/>
  </si>
  <si>
    <t>호기성</t>
    <phoneticPr fontId="3" type="noConversion"/>
  </si>
  <si>
    <t>총합계(70개소)</t>
    <phoneticPr fontId="3" type="noConversion"/>
  </si>
  <si>
    <t>한강청</t>
    <phoneticPr fontId="3" type="noConversion"/>
  </si>
  <si>
    <t>㈜케이비텍</t>
    <phoneticPr fontId="3" type="noConversion"/>
  </si>
  <si>
    <t>박무웅</t>
    <phoneticPr fontId="3" type="noConversion"/>
  </si>
  <si>
    <t xml:space="preserve">인천광역시 서구 건지로153번길 54(석남동 223-21) </t>
    <phoneticPr fontId="3" type="noConversion"/>
  </si>
  <si>
    <t xml:space="preserve">액상 : 폐유, 할로겐족폐유기용제, 기타폐유기용제, 폐농약, 폐페인트및폐락카
고상 : 폐유, 할로겐족폐유기용제, 기타폐유기용제, 폐흡수제 및 폐흡착제, 폐페인트및폐락카, 폐수처리오니 및 공정오니
 - 물리화학적처분 : (액상) 폐산, 폐알칼리 </t>
    <phoneticPr fontId="3" type="noConversion"/>
  </si>
  <si>
    <t>032-571-3224</t>
    <phoneticPr fontId="3" type="noConversion"/>
  </si>
  <si>
    <t>케이지이티에스㈜</t>
    <phoneticPr fontId="3" type="noConversion"/>
  </si>
  <si>
    <t>엄기민</t>
    <phoneticPr fontId="3" type="noConversion"/>
  </si>
  <si>
    <t>경기도 시흥시 소망공원로 5 (정왕동)</t>
  </si>
  <si>
    <t>액상 :  폐유, 폐유기용제(기타 및 할로겐족), 폐농약, 폐페인트 및 폐락카, 폐유독물
고상 : 폐유, 폐유기용제(기타 및 할로겐족), 폐수처리오니, 공정오니, 폐촉매, 폐흡착제 및 폐흡수제, 폐농약, 폐페인트 및 폐락카, 폐산, 폐알칼리, 폐유독물
- 물리화학적처리 : (액상) 폐산, 폐알칼리</t>
    <phoneticPr fontId="3" type="noConversion"/>
  </si>
  <si>
    <t>031-499-2525</t>
    <phoneticPr fontId="3" type="noConversion"/>
  </si>
  <si>
    <t>㈜그린스코</t>
    <phoneticPr fontId="3" type="noConversion"/>
  </si>
  <si>
    <t>박래수</t>
    <phoneticPr fontId="3" type="noConversion"/>
  </si>
  <si>
    <t>인천광역시 남동구 남동공단 170B-5L</t>
    <phoneticPr fontId="3" type="noConversion"/>
  </si>
  <si>
    <t>액상 : 폐유,기타 폐유기용제
고상 : 폐유, 기타폐유기용제, 폐합성고분자화합물,오니(공정오니,폐수처리오니,하수처리오니, 분뇨·가축분뇨처리오니), 폐지류,폐목재 및 폐섬유류, 폐촉매, 폐흡착제 및 폐흡수제, 동식물성 잔재물, 음식물류 폐기물 및 처리물</t>
    <phoneticPr fontId="3" type="noConversion"/>
  </si>
  <si>
    <t>032-812-6611</t>
    <phoneticPr fontId="3" type="noConversion"/>
  </si>
  <si>
    <t>비노텍㈜</t>
    <phoneticPr fontId="3" type="noConversion"/>
  </si>
  <si>
    <t>황일수</t>
    <phoneticPr fontId="3" type="noConversion"/>
  </si>
  <si>
    <t>경기도 안산시 단원구 해안로 308 반월공단 9B-73L (원시동)</t>
    <phoneticPr fontId="3" type="noConversion"/>
  </si>
  <si>
    <t>액상 : 폐유, 기타 폐유기용제
고상 : 폐유, 기타 폐유기용제, 오니(공정오니, 폐수처리오니)</t>
    <phoneticPr fontId="3" type="noConversion"/>
  </si>
  <si>
    <t>031-491-5000</t>
    <phoneticPr fontId="3" type="noConversion"/>
  </si>
  <si>
    <t>부경산업㈜</t>
    <phoneticPr fontId="3" type="noConversion"/>
  </si>
  <si>
    <t>김주한</t>
    <phoneticPr fontId="15" type="noConversion"/>
  </si>
  <si>
    <t>경기도 안산시 단원구 신원로91번길 16 반월공단 608B-14L (성곡동)</t>
    <phoneticPr fontId="3" type="noConversion"/>
  </si>
  <si>
    <t>액상 : 폐유,할로겐족유기용제,기타유기용제,폐페인트및폐락카,폐농약
고상 : 폐유,폐페인트및폐락카,할로겐족유기용제,기타폐유기용제,폐흡착제,폐수처리오니.공정오니,폐합성수지.폐합성고무,폐농약
물리화학적처리 : (액상) 폐산, 폐알칼리</t>
    <phoneticPr fontId="3" type="noConversion"/>
  </si>
  <si>
    <t>031-491-3971</t>
    <phoneticPr fontId="3" type="noConversion"/>
  </si>
  <si>
    <t>한국환경개발㈜</t>
    <phoneticPr fontId="3" type="noConversion"/>
  </si>
  <si>
    <t>조상제</t>
    <phoneticPr fontId="3" type="noConversion"/>
  </si>
  <si>
    <t>경기도 안산시 단원구 첨단로207번길 5 시화공단 5바 626 (성곡동)</t>
    <phoneticPr fontId="3" type="noConversion"/>
  </si>
  <si>
    <t>액상 : 폐산, 폐알카리, 폐유, 기타폐유기용제
고상 : 폐수처리오니, 공정오니, 폐유, 기타폐유기용제, 기타고상폐기물(폐흡착제, 폐흡수제, 오니류, 폐산, 폐알칼리
 - 안정화대상폐기물 : 분진, 폐촉매, 폐흡착제 및 폐흡수제
 - 고형화대상폐기물 : 광재, 분진, 폐촉매, 폐흡착제 및 폐흡수제, 폐주물사 및 샌드블라스트폐사, 소각잔재물, 폐수처리오니, 공정오니, 폐석면</t>
    <phoneticPr fontId="3" type="noConversion"/>
  </si>
  <si>
    <t>031-498-6644</t>
    <phoneticPr fontId="3" type="noConversion"/>
  </si>
  <si>
    <t>㈜애니테크</t>
    <phoneticPr fontId="3" type="noConversion"/>
  </si>
  <si>
    <t>임병곤</t>
    <phoneticPr fontId="3" type="noConversion"/>
  </si>
  <si>
    <t xml:space="preserve">경기도 양주시 남면 운하로 66-14 </t>
    <phoneticPr fontId="3" type="noConversion"/>
  </si>
  <si>
    <t>액상 : 폐유기용제(비할로겐족)
고상 : 폐유</t>
    <phoneticPr fontId="3" type="noConversion"/>
  </si>
  <si>
    <t>031-868-0608</t>
    <phoneticPr fontId="3" type="noConversion"/>
  </si>
  <si>
    <t>18.07.06</t>
    <phoneticPr fontId="3" type="noConversion"/>
  </si>
  <si>
    <t>성림유화㈜</t>
    <phoneticPr fontId="3" type="noConversion"/>
  </si>
  <si>
    <t>김영중</t>
    <phoneticPr fontId="3" type="noConversion"/>
  </si>
  <si>
    <t>경기도 안산시 단원구 첨단로 215 (성곡동 725, 시화공단 5바 515)</t>
  </si>
  <si>
    <t>액상 :  염산, 황산, 기타폐산, 폐알카리, 폐수처리오니 및 공정오니, 폐유, 폐유기용제(기타 &amp; 할로겐족), 폐페인트 및 폐락카, 폐유독물, 폐농약
고상 :  폐페인트 및 폐락카, 폐농약, 폐산, 폐유기용제(할로겐족&amp;기타), 폐유독물, 폐합성수지, 폐합성고무, 기타폐유기용제, 폐유, 폐수처리오니, 공정오니</t>
    <phoneticPr fontId="3" type="noConversion"/>
  </si>
  <si>
    <t>031-499-3711
031-499-3813</t>
    <phoneticPr fontId="3" type="noConversion"/>
  </si>
  <si>
    <t>대일개발㈜</t>
    <phoneticPr fontId="3" type="noConversion"/>
  </si>
  <si>
    <t>김대웅</t>
    <phoneticPr fontId="15" type="noConversion"/>
  </si>
  <si>
    <t>경기도 안산시 단원구 지원로 7 (성곡동 725-1, 시화공단5바 514)</t>
  </si>
  <si>
    <t>&lt;고온소각&gt;
액상 : 폐유기용제(할로겐족), 폐유독물, PCB함유폐기물
액고상 : 폐페인트 및 폐락카, 폐농약, PCB함유폐기물, 폐유독물, 폐흡수제 및 흡착제, 폐유기용제(할로겐)
고상 : 폐산
&lt;일반소각&gt;
액상 : 폐유, 폐유기용제(기타)
액고상 : 폐합성수지, 고무, 폐유, 폐유기용제(기타), 폐수처리오니, 공정오니, 폐흡수제 및 흡착제
&lt;기타&gt;
액상 : PCB함유폐기물, 폐유독물, 폐유기용제(할로겐, 기타), 폐유
&lt;물리 화학적 처리&gt;
액상 :폐산, 폐알칼리</t>
    <phoneticPr fontId="3" type="noConversion"/>
  </si>
  <si>
    <t>031-498-1451</t>
    <phoneticPr fontId="3" type="noConversion"/>
  </si>
  <si>
    <t>더블유아이케이그린㈜</t>
    <phoneticPr fontId="3" type="noConversion"/>
  </si>
  <si>
    <t>송인규</t>
    <phoneticPr fontId="3" type="noConversion"/>
  </si>
  <si>
    <t>인천광역시 서구 사렴로65번길 24 (경서동)</t>
  </si>
  <si>
    <t>폐수처리오니, 공정오니, 폐흡착제, 폐흡수제, 폐촉매, 기타 폐유기용제, 페유</t>
    <phoneticPr fontId="3" type="noConversion"/>
  </si>
  <si>
    <t>032-561-4100
032-567-2929</t>
    <phoneticPr fontId="3" type="noConversion"/>
  </si>
  <si>
    <t>신대한정유산업㈜</t>
    <phoneticPr fontId="3" type="noConversion"/>
  </si>
  <si>
    <t>이충수</t>
    <phoneticPr fontId="3" type="noConversion"/>
  </si>
  <si>
    <t>경기도 화성시 정남면 가장로 334-10</t>
    <phoneticPr fontId="3" type="noConversion"/>
  </si>
  <si>
    <t>액상 및 고상 : 폐유, 기타폐유기용제, 폐흡수제 및 폐흡착제, 폐산 폐알카리, 공정오니, 폐수처리오니, 폐페인트 및 폐락카, 할로겐족 유기용제, 폐농약</t>
    <phoneticPr fontId="3" type="noConversion"/>
  </si>
  <si>
    <t>031-352-3831</t>
    <phoneticPr fontId="3" type="noConversion"/>
  </si>
  <si>
    <t>뉴그린㈜</t>
    <phoneticPr fontId="3" type="noConversion"/>
  </si>
  <si>
    <t>김형순</t>
    <phoneticPr fontId="3" type="noConversion"/>
  </si>
  <si>
    <t>경기도 평택시 포승읍 포승공단순환로 602</t>
    <phoneticPr fontId="3" type="noConversion"/>
  </si>
  <si>
    <t>액상 :  폐페인트및폐락카, 폐농약, 할로겐족 및 기타 폐유기용제, 폐유, 폐유독물, 폐수처리오니, 공정오니, 폐산, 폐알카리
고상 :  폐합성수지, 폐합성고무, 폐농약, 폐페이트및폐락카, 폐유, 할로겐족 및 기타 폐유기용제, 폐유독물, 폐흡수제 및 폐흡착제, 폐수처리오니, 공정오니</t>
    <phoneticPr fontId="3" type="noConversion"/>
  </si>
  <si>
    <t>031-682-2700</t>
    <phoneticPr fontId="3" type="noConversion"/>
  </si>
  <si>
    <t>㈜이알지서비스</t>
    <phoneticPr fontId="3" type="noConversion"/>
  </si>
  <si>
    <t>심연규</t>
    <phoneticPr fontId="3" type="noConversion"/>
  </si>
  <si>
    <t>인천광역시 남동구 남동서로316번길 41 남동공단 12B 11L (남촌동)</t>
    <phoneticPr fontId="3" type="noConversion"/>
  </si>
  <si>
    <t>액상 : 폐유, 기타폐유기용제
고상 : 폐유,오니류(폐수처리오니,공정오니), 폐촉매, 폐흡착제 및 폐흡수제, 기타 폐유기용제</t>
    <phoneticPr fontId="3" type="noConversion"/>
  </si>
  <si>
    <t>032-822-2961</t>
    <phoneticPr fontId="3" type="noConversion"/>
  </si>
  <si>
    <t xml:space="preserve">㈜하나이앤에스  </t>
    <phoneticPr fontId="3" type="noConversion"/>
  </si>
  <si>
    <t>김현철</t>
    <phoneticPr fontId="3" type="noConversion"/>
  </si>
  <si>
    <t>경기도 화성시 장안면 화곡로 280-42</t>
  </si>
  <si>
    <t>고상 : 분진, 폐주물사, 샌드블러스트, 폐사, 소각잔재물, 폐촉매, 폐흡착제, 광재, 폐사, 폐내화물, 도자기조각, 폐석면, 폐유독물, 폐농약</t>
    <phoneticPr fontId="3" type="noConversion"/>
  </si>
  <si>
    <t>031-498-4933</t>
    <phoneticPr fontId="3" type="noConversion"/>
  </si>
  <si>
    <t>인바이오텍(주) 화성지점</t>
    <phoneticPr fontId="3" type="noConversion"/>
  </si>
  <si>
    <t>윤영중</t>
    <phoneticPr fontId="3" type="noConversion"/>
  </si>
  <si>
    <t>경기도 화성시 팔탄면 밤뒤길42번길 69-3</t>
  </si>
  <si>
    <t>액상 : 폐염산, 폐황산, 기타폐산, 폐알카리, 폐유독물(황산, 질산, 수산화나트륨)</t>
    <phoneticPr fontId="3" type="noConversion"/>
  </si>
  <si>
    <t>031-354-1990</t>
    <phoneticPr fontId="3" type="noConversion"/>
  </si>
  <si>
    <t>성림산업㈜</t>
    <phoneticPr fontId="3" type="noConversion"/>
  </si>
  <si>
    <t>김희중</t>
    <phoneticPr fontId="3" type="noConversion"/>
  </si>
  <si>
    <t>경기도 화성시 우정읍 매바위로237번길 45</t>
  </si>
  <si>
    <t>액상 : 폐산, 폐알칼리</t>
    <phoneticPr fontId="3" type="noConversion"/>
  </si>
  <si>
    <t>031-358-0882</t>
    <phoneticPr fontId="3" type="noConversion"/>
  </si>
  <si>
    <t>대덕피에스디㈜</t>
    <phoneticPr fontId="3" type="noConversion"/>
  </si>
  <si>
    <t>김혜경</t>
    <phoneticPr fontId="3" type="noConversion"/>
  </si>
  <si>
    <t>경기도 파주시 월롱산로 61-36 (야동동)</t>
  </si>
  <si>
    <t>액고상 : 폴리클로리네이티드비페닐함유폐기물(폐변압기)</t>
    <phoneticPr fontId="3" type="noConversion"/>
  </si>
  <si>
    <t>031-947-1810</t>
    <phoneticPr fontId="3" type="noConversion"/>
  </si>
  <si>
    <t>경기도 화성시 정남면 가장로 334-10</t>
  </si>
  <si>
    <t>액상 : 폐산,폐알칼리</t>
    <phoneticPr fontId="3" type="noConversion"/>
  </si>
  <si>
    <t>㈜뉴그린</t>
    <phoneticPr fontId="3" type="noConversion"/>
  </si>
  <si>
    <t>경기도 평택시 포승읍 포승공단순환로 602 (원정리 1204-4)</t>
    <phoneticPr fontId="3" type="noConversion"/>
  </si>
  <si>
    <t>㈜진성건설에너지</t>
    <phoneticPr fontId="3" type="noConversion"/>
  </si>
  <si>
    <t>이창수</t>
    <phoneticPr fontId="3" type="noConversion"/>
  </si>
  <si>
    <t>경기도 동두천시 삼육사로659번길 42-14 (상패동)</t>
  </si>
  <si>
    <t>031-866-2001</t>
    <phoneticPr fontId="3" type="noConversion"/>
  </si>
  <si>
    <t>㈜포앤테크</t>
    <phoneticPr fontId="3" type="noConversion"/>
  </si>
  <si>
    <t>박석순</t>
  </si>
  <si>
    <t>경기도 평택시 오성면 오성북로 118</t>
  </si>
  <si>
    <t>액상 : 폐산</t>
    <phoneticPr fontId="3" type="noConversion"/>
  </si>
  <si>
    <t>031-683-6873</t>
  </si>
  <si>
    <t>현수환경㈜</t>
    <phoneticPr fontId="3" type="noConversion"/>
  </si>
  <si>
    <t>이향숙</t>
    <phoneticPr fontId="3" type="noConversion"/>
  </si>
  <si>
    <t>인천광역시 서구 오류동 검던일반산업단지 2-9블럭</t>
    <phoneticPr fontId="3" type="noConversion"/>
  </si>
  <si>
    <t>고상 : 폐유(폐유를 함유한 폐전선)</t>
    <phoneticPr fontId="3" type="noConversion"/>
  </si>
  <si>
    <t>032-564-9216</t>
    <phoneticPr fontId="3" type="noConversion"/>
  </si>
  <si>
    <t>㈜씨에스에코</t>
    <phoneticPr fontId="3" type="noConversion"/>
  </si>
  <si>
    <t>이병현</t>
    <phoneticPr fontId="3" type="noConversion"/>
  </si>
  <si>
    <t>경기도 화성시 장안면 매바위로366번길 68-13</t>
  </si>
  <si>
    <t>액상: 폐산, 폐알칼리</t>
    <phoneticPr fontId="3" type="noConversion"/>
  </si>
  <si>
    <t>031-354-6527</t>
    <phoneticPr fontId="3" type="noConversion"/>
  </si>
  <si>
    <t>17.11.16</t>
    <phoneticPr fontId="3" type="noConversion"/>
  </si>
  <si>
    <t>낙동강청</t>
  </si>
  <si>
    <t>학산금속공업㈜</t>
  </si>
  <si>
    <t>류영태</t>
    <phoneticPr fontId="17" type="noConversion"/>
  </si>
  <si>
    <t>경상남도 김해시 생림면 장재로520번길 8-69</t>
  </si>
  <si>
    <t>PCBs 함유폐기물(폐변압기류 액/고상)</t>
  </si>
  <si>
    <t>055-329-6312</t>
  </si>
  <si>
    <t>㈜봉수산업 김해사업소</t>
  </si>
  <si>
    <t>김점곤</t>
  </si>
  <si>
    <t>경상남도 김해시 생림면 장재로520번길 8-75</t>
  </si>
  <si>
    <t>070-8230-6267</t>
  </si>
  <si>
    <t>㈜인경(구, 에스에이치산업)</t>
  </si>
  <si>
    <t>유문순</t>
  </si>
  <si>
    <t>경상남도 양산시 어곡로 187-1</t>
  </si>
  <si>
    <t>055-366-3280</t>
  </si>
  <si>
    <t>㈜에너지네트웍(구, 젝시엔)</t>
  </si>
  <si>
    <t>이정경</t>
  </si>
  <si>
    <t>부산광역시 사하구 강변대로 20 (신평동)</t>
    <phoneticPr fontId="3" type="noConversion"/>
  </si>
  <si>
    <t>폐유(액상), 폐유(고상).</t>
  </si>
  <si>
    <t>051-292-2074</t>
  </si>
  <si>
    <t>㈜거림</t>
  </si>
  <si>
    <t>지문규</t>
  </si>
  <si>
    <t>부산광역시 사하구 감천항로291번길 80 (신평동)</t>
    <phoneticPr fontId="3" type="noConversion"/>
  </si>
  <si>
    <t>폐유, 기타유기용제</t>
  </si>
  <si>
    <t xml:space="preserve">051-266-6034     </t>
  </si>
  <si>
    <t>KC환경서비스㈜ 창원사업부</t>
  </si>
  <si>
    <t>이강욱</t>
  </si>
  <si>
    <t>경상남도 창원시 마산회원구 자유무역5길 100 (봉암동)</t>
  </si>
  <si>
    <t>폐유(고상,액상),폐유슬러지,폐합성수지,폐합성고무,폐유(수용성절삭유)</t>
  </si>
  <si>
    <t xml:space="preserve">055-251-7272
055-240-4015  </t>
  </si>
  <si>
    <t>㈜유니큰온산공장</t>
  </si>
  <si>
    <t>GABOREL MARCEL LUCIEN FRANCOIS</t>
  </si>
  <si>
    <t>울산광역시 울주군 온산읍 원산로 59</t>
  </si>
  <si>
    <t>폐유, 폐유기용제(기타유기용제), 폐합성수지, 폐합성고무</t>
  </si>
  <si>
    <t>052-240-7313</t>
  </si>
  <si>
    <t>㈜범우</t>
  </si>
  <si>
    <t>김성림</t>
  </si>
  <si>
    <t>울산광역시 울주군 온산읍 온산로 219-3</t>
  </si>
  <si>
    <t>폐유, 폐유기용제, 폐합성수지,폐합성고무,폐농약, PCB함유폐기물,폐페인트 및 폐락카</t>
  </si>
  <si>
    <t xml:space="preserve">052-238-1561  </t>
  </si>
  <si>
    <t>㈜코엔텍</t>
  </si>
  <si>
    <t>이민석</t>
  </si>
  <si>
    <t>울산광역시 남구 용잠로 328 (용잠동)</t>
  </si>
  <si>
    <t>폐합성지, 폐합성고무, 폐유, 폐유기용제, 오니류, 폐유독물, 폐산, 폐페인트, 폐락카, 폐흡착제 및 폐흡수제</t>
  </si>
  <si>
    <t xml:space="preserve">052-228-7344     </t>
  </si>
  <si>
    <t>NC울산㈜</t>
  </si>
  <si>
    <t>강병영</t>
  </si>
  <si>
    <t>울산광역시 남구 용잠로 339 (용잠동)</t>
  </si>
  <si>
    <t>폐유, 폐유기용제, 폐합성수지, 폐합성고무, 폐페인트 및 폐락카, 폐농약, 오니,  PCB함유 폐기물, 폐유독물.</t>
  </si>
  <si>
    <t xml:space="preserve">052-256-0111     </t>
  </si>
  <si>
    <t>㈜토탈</t>
  </si>
  <si>
    <t>김홍휘</t>
  </si>
  <si>
    <t>울산광역시 남구 용연로 179번길 18 (용연동)</t>
  </si>
  <si>
    <t>폐유, 폐유기용제(비할로겐족), 폐페인트, 폐산, 폐알카리</t>
  </si>
  <si>
    <t>052-256-5471</t>
  </si>
  <si>
    <t>NC양산㈜</t>
  </si>
  <si>
    <t>경상남도 양산시 산막공단북5길 29 (산막동)</t>
  </si>
  <si>
    <t>폐유, 폐유기용제(기타폐유기용제), 폐합성수지, 폐합성고무</t>
  </si>
  <si>
    <t>055-367-1515</t>
  </si>
  <si>
    <t>㈜창원에너텍</t>
  </si>
  <si>
    <t>홍상만, 홍상철</t>
  </si>
  <si>
    <t>경상남도 창원시 의창구 남면로113번길 27(대원동)</t>
  </si>
  <si>
    <t>폐유(고상)</t>
  </si>
  <si>
    <t xml:space="preserve">055-273-0500    </t>
  </si>
  <si>
    <t>㈜협진알씨</t>
  </si>
  <si>
    <t>박석영</t>
  </si>
  <si>
    <t>경상남도 양산시 산막공단남11길 65-9(북정동)</t>
  </si>
  <si>
    <t>폐산, 폐알칼리</t>
  </si>
  <si>
    <t>055-362-0011</t>
  </si>
  <si>
    <t>13.11.14</t>
  </si>
  <si>
    <t>금강청</t>
  </si>
  <si>
    <t>㈜동양환경</t>
  </si>
  <si>
    <t>이상도</t>
  </si>
  <si>
    <t>대전광역시 대덕구 문평동로48번길 125 (문평동)</t>
  </si>
  <si>
    <t>폐산, 폐알칼릴, 폐유기용제, 폐유 등</t>
  </si>
  <si>
    <t>100Hp</t>
  </si>
  <si>
    <t>042-933-0450</t>
  </si>
  <si>
    <t>서광하이테크</t>
  </si>
  <si>
    <t>모종면</t>
  </si>
  <si>
    <t>충청남도 서산시 대산읍 죽엽로 382</t>
  </si>
  <si>
    <t>041-663-7052</t>
  </si>
  <si>
    <t>진주산업㈜</t>
  </si>
  <si>
    <t>남상부</t>
  </si>
  <si>
    <t>충청북도 청주시 청원구 북이면 신대석성로 253-4</t>
  </si>
  <si>
    <t>폐유,폐유기용제,폐흡수제,공정오니 등</t>
  </si>
  <si>
    <t>043-214-7588</t>
  </si>
  <si>
    <t>청정함㈜</t>
    <phoneticPr fontId="3" type="noConversion"/>
  </si>
  <si>
    <t>박성화</t>
    <phoneticPr fontId="3" type="noConversion"/>
  </si>
  <si>
    <t>세종특별자치시 조치원읍 번암공단2길 33-10</t>
    <phoneticPr fontId="3" type="noConversion"/>
  </si>
  <si>
    <t>폐석면</t>
  </si>
  <si>
    <t>042-546-8881</t>
  </si>
  <si>
    <t>㈜이솔루션</t>
  </si>
  <si>
    <t>이인준</t>
  </si>
  <si>
    <t>충청북도 진천군 문백면 문진로 320-65</t>
  </si>
  <si>
    <t>043-537-6541</t>
  </si>
  <si>
    <t>대원에코그린㈜</t>
  </si>
  <si>
    <t>서명환</t>
  </si>
  <si>
    <t>충청남도 당진시 송악면 부곡공단로 73</t>
  </si>
  <si>
    <t>폐유, 그 밖의 폐유기용제</t>
  </si>
  <si>
    <t>041-356-9500</t>
  </si>
  <si>
    <t>㈜다나에너지솔루션</t>
  </si>
  <si>
    <t>김현덕</t>
  </si>
  <si>
    <t>충청북도 청주시 청원구 오창읍 여천3길 166</t>
  </si>
  <si>
    <t>폐흡수제, 폐흡착제, 공정오니, 폐수처리오니,폐유, 폐유기용제</t>
  </si>
  <si>
    <t>043-241-7886</t>
  </si>
  <si>
    <t>㈜태평에어앤워터</t>
  </si>
  <si>
    <t>김영래 외1</t>
  </si>
  <si>
    <t>충청남도 논산시 연무읍 고내곡로 40-55</t>
  </si>
  <si>
    <t>폐변압기(2ppm이상)</t>
  </si>
  <si>
    <t>041-741-3500</t>
  </si>
  <si>
    <t>10.03.31</t>
  </si>
  <si>
    <t>㈜영흥산업환경</t>
  </si>
  <si>
    <t>이준길</t>
  </si>
  <si>
    <t>충청남도 천안시 동남구 목천읍 학수소사길 142-42</t>
  </si>
  <si>
    <t>폐유, 기타폐유기용제(비할로겐족), 폐흡수제</t>
  </si>
  <si>
    <t>041-554-7811</t>
  </si>
  <si>
    <t>영산강청</t>
    <phoneticPr fontId="3" type="noConversion"/>
  </si>
  <si>
    <t>승우산업개발㈜</t>
  </si>
  <si>
    <t>유동균,
문승익</t>
  </si>
  <si>
    <t>전라남도 광양시 금호동  863-1</t>
    <phoneticPr fontId="3" type="noConversion"/>
  </si>
  <si>
    <t>폐석면, 소각재, 오니(유기성오니, 무기성오니), 분진, 광재, 폐주물사, 폐사, 폐내화물, 도자기조각, 폐촉매, 폐흡수제, 폐흡착제, 폐유(고상),폐유독물</t>
    <phoneticPr fontId="3" type="noConversion"/>
  </si>
  <si>
    <t>061-797-1500</t>
    <phoneticPr fontId="3" type="noConversion"/>
  </si>
  <si>
    <t>(주)와이엔텍</t>
  </si>
  <si>
    <t>김연석, 박용하</t>
    <phoneticPr fontId="3" type="noConversion"/>
  </si>
  <si>
    <t>전라남도 여수시 여수산단로 1232 (월내동)</t>
    <phoneticPr fontId="3" type="noConversion"/>
  </si>
  <si>
    <t>폐산(액상), 폐알카리(액상), 폐유(액상, 고상), 폐유기용제(할로겐족, 기타 폐유기용제), 폐합성고분자화합물(폐합성수지, 폐합성고무), 폐페인트 및 폐락카, 폐농약, 폐유독물, 오니류(폐수처리오니, 공정오니), 폐흡착제 및 폐흡수제</t>
    <phoneticPr fontId="3" type="noConversion"/>
  </si>
  <si>
    <t>061-690-6900</t>
    <phoneticPr fontId="3" type="noConversion"/>
  </si>
  <si>
    <t>케이씨환경서비스㈜</t>
  </si>
  <si>
    <t>이강욱</t>
    <phoneticPr fontId="3" type="noConversion"/>
  </si>
  <si>
    <t>전라남도 여수시 월내동 1402</t>
    <phoneticPr fontId="3" type="noConversion"/>
  </si>
  <si>
    <t>폐유(액상,고상),할로겐족유기용제,기타폐유기용제,폐유독물,폐페인트및폐락카,폐합성수지,오니류,폐촉매,폐흡착제및폐흡수제,폐농약</t>
  </si>
  <si>
    <t>061-685-4149</t>
    <phoneticPr fontId="3" type="noConversion"/>
  </si>
  <si>
    <t>케이씨환경서비스㈜ 여수사업부</t>
    <phoneticPr fontId="3" type="noConversion"/>
  </si>
  <si>
    <t>전라남도 여수시 화치동 1322</t>
  </si>
  <si>
    <t>폐유(액상, 고상), 폐유기용제(액상, 고상, 할로겐족 제외), 폐합성수지(액상), 폐흡착제 및 폐흡수제(고상), 오니류(고상)</t>
    <phoneticPr fontId="3" type="noConversion"/>
  </si>
  <si>
    <t>061-685-4148</t>
    <phoneticPr fontId="3" type="noConversion"/>
  </si>
  <si>
    <t>대구청</t>
    <phoneticPr fontId="3" type="noConversion"/>
  </si>
  <si>
    <t>동양에코㈜</t>
    <phoneticPr fontId="3" type="noConversion"/>
  </si>
  <si>
    <t>류용탁</t>
    <phoneticPr fontId="3" type="noConversion"/>
  </si>
  <si>
    <t>경상북도 포항시 남구 대송면 철강로492번길 49</t>
  </si>
  <si>
    <t>폐산,폐알카리,폐유,폐유기용제,폐농약,폐합성고분자화합물,폐유독물 등</t>
    <phoneticPr fontId="15" type="noConversion"/>
  </si>
  <si>
    <t>054-278-1112</t>
    <phoneticPr fontId="15" type="noConversion"/>
  </si>
  <si>
    <t>㈜국인산업</t>
    <phoneticPr fontId="3" type="noConversion"/>
  </si>
  <si>
    <t>경상북도 구미시 3공단3로 46-79 (시미동)</t>
  </si>
  <si>
    <t>폐합성수지,폐페인트및락카,폐유기용제,폐유,폐흡착제등</t>
    <phoneticPr fontId="15" type="noConversion"/>
  </si>
  <si>
    <t>054-473-1116</t>
    <phoneticPr fontId="15" type="noConversion"/>
  </si>
  <si>
    <t>㈜이앤이</t>
    <phoneticPr fontId="3" type="noConversion"/>
  </si>
  <si>
    <t>최석림</t>
    <phoneticPr fontId="3" type="noConversion"/>
  </si>
  <si>
    <t>경상북도 구미시 4공단로 44 (구포동)</t>
  </si>
  <si>
    <t>폐합성고분자화합물,폐유,폐유기용제(비할로겐족), (일반폐기물 포함)</t>
    <phoneticPr fontId="15" type="noConversion"/>
  </si>
  <si>
    <t>054-475-4141</t>
    <phoneticPr fontId="15" type="noConversion"/>
  </si>
  <si>
    <t>㈜환경코리아</t>
    <phoneticPr fontId="3" type="noConversion"/>
  </si>
  <si>
    <t>김종택</t>
    <phoneticPr fontId="3" type="noConversion"/>
  </si>
  <si>
    <t>대구광역시 서구 국채보상로7길 42-7 (이현동)</t>
  </si>
  <si>
    <t>폐산,폐알카리(감량, 정련폐액 제외)</t>
    <phoneticPr fontId="15" type="noConversion"/>
  </si>
  <si>
    <t>053-568-3060</t>
    <phoneticPr fontId="15" type="noConversion"/>
  </si>
  <si>
    <t>㈜네비엔 영천사업소</t>
    <phoneticPr fontId="3" type="noConversion"/>
  </si>
  <si>
    <t>박영동</t>
    <phoneticPr fontId="3" type="noConversion"/>
  </si>
  <si>
    <t>경상북도 영천시 도남공단3길 25 (도남동)</t>
    <phoneticPr fontId="3" type="noConversion"/>
  </si>
  <si>
    <t>폐유(고상), 그 밖의 폐유기용제, 폐흡착제, 폐흡수제</t>
    <phoneticPr fontId="15" type="noConversion"/>
  </si>
  <si>
    <t>054-336-0280</t>
    <phoneticPr fontId="15" type="noConversion"/>
  </si>
  <si>
    <t>신성비철산업</t>
    <phoneticPr fontId="3" type="noConversion"/>
  </si>
  <si>
    <t>김정태</t>
    <phoneticPr fontId="3" type="noConversion"/>
  </si>
  <si>
    <t>대구광역시 동구 안심로65길 10 (각산동)</t>
  </si>
  <si>
    <t>PCBs 2ppm 이상 함유된 폐변압기, 페콘덴서</t>
    <phoneticPr fontId="15" type="noConversion"/>
  </si>
  <si>
    <t>053-963-8877</t>
    <phoneticPr fontId="15" type="noConversion"/>
  </si>
  <si>
    <t>오케이테크</t>
    <phoneticPr fontId="3" type="noConversion"/>
  </si>
  <si>
    <t>경상북도 영천시 칠백로 808-3 (도남동)</t>
  </si>
  <si>
    <t>폐산</t>
    <phoneticPr fontId="15" type="noConversion"/>
  </si>
  <si>
    <t>054-333-0555</t>
    <phoneticPr fontId="15" type="noConversion"/>
  </si>
  <si>
    <t>㈜에스에이치</t>
    <phoneticPr fontId="3" type="noConversion"/>
  </si>
  <si>
    <t>대구광역시 달서구 장기로 374 (장기동)</t>
  </si>
  <si>
    <t>폐산, 폐알카리</t>
    <phoneticPr fontId="15" type="noConversion"/>
  </si>
  <si>
    <t>053-593-8118</t>
    <phoneticPr fontId="15" type="noConversion"/>
  </si>
  <si>
    <t>㈜알씨텍</t>
    <phoneticPr fontId="3" type="noConversion"/>
  </si>
  <si>
    <t>윤춘택</t>
    <phoneticPr fontId="3" type="noConversion"/>
  </si>
  <si>
    <t>경상북도 칠곡군 약목면 복성리 366-2, 367, 368</t>
  </si>
  <si>
    <t>폐산, 폐알카리</t>
    <phoneticPr fontId="3" type="noConversion"/>
  </si>
  <si>
    <t>054-977-3090</t>
    <phoneticPr fontId="3" type="noConversion"/>
  </si>
  <si>
    <t>15.10.29</t>
    <phoneticPr fontId="3" type="noConversion"/>
  </si>
  <si>
    <t>㈜보광</t>
  </si>
  <si>
    <t>성기봉</t>
  </si>
  <si>
    <t>경상북도 경산시 압량면 의송길 133</t>
  </si>
  <si>
    <t>공정오니(식각공정 발생 오니)</t>
    <phoneticPr fontId="3" type="noConversion"/>
  </si>
  <si>
    <t>053-241-5081</t>
  </si>
  <si>
    <t>16.03.24</t>
    <phoneticPr fontId="3" type="noConversion"/>
  </si>
  <si>
    <t>양정산업㈜ 경주지점</t>
    <phoneticPr fontId="3" type="noConversion"/>
  </si>
  <si>
    <t>최성철</t>
  </si>
  <si>
    <t>경상북도 경주시 안강읍 두류길 218-96</t>
  </si>
  <si>
    <t>폐산(액상)</t>
    <phoneticPr fontId="3" type="noConversion"/>
  </si>
  <si>
    <t>054-763-0581</t>
  </si>
  <si>
    <t>16.11.23</t>
    <phoneticPr fontId="3" type="noConversion"/>
  </si>
  <si>
    <t>㈜에프원케미칼</t>
    <phoneticPr fontId="3" type="noConversion"/>
  </si>
  <si>
    <t>구상모</t>
    <phoneticPr fontId="3" type="noConversion"/>
  </si>
  <si>
    <t>경상북도 칠곡군 약목면 교리 498-48</t>
    <phoneticPr fontId="3" type="noConversion"/>
  </si>
  <si>
    <t>폐산(액상), 공정오니(유리식각, 실리콘제조)</t>
    <phoneticPr fontId="3" type="noConversion"/>
  </si>
  <si>
    <t>054-977-9956</t>
    <phoneticPr fontId="3" type="noConversion"/>
  </si>
  <si>
    <t>17.07.03</t>
    <phoneticPr fontId="3" type="noConversion"/>
  </si>
  <si>
    <t>㈜지앤이</t>
    <phoneticPr fontId="3" type="noConversion"/>
  </si>
  <si>
    <t>남정석</t>
    <phoneticPr fontId="3" type="noConversion"/>
  </si>
  <si>
    <t>경상북도 경산시 진량읍 일연로 472-8</t>
  </si>
  <si>
    <t>053-853-3349</t>
    <phoneticPr fontId="3" type="noConversion"/>
  </si>
  <si>
    <t>13.10.28</t>
    <phoneticPr fontId="3" type="noConversion"/>
  </si>
  <si>
    <t>17.08.30</t>
    <phoneticPr fontId="3" type="noConversion"/>
  </si>
  <si>
    <t>새만금청</t>
    <phoneticPr fontId="3" type="noConversion"/>
  </si>
  <si>
    <t>(주)엔아이티</t>
    <phoneticPr fontId="3" type="noConversion"/>
  </si>
  <si>
    <t>김주한</t>
    <phoneticPr fontId="3" type="noConversion"/>
  </si>
  <si>
    <t>전라북도 군산시 서해로 259 (소룡동)</t>
  </si>
  <si>
    <t>폐유, 폐유기용제 등</t>
    <phoneticPr fontId="3" type="noConversion"/>
  </si>
  <si>
    <t>063-468-4141</t>
    <phoneticPr fontId="3" type="noConversion"/>
  </si>
  <si>
    <t>98.06.11</t>
    <phoneticPr fontId="3" type="noConversion"/>
  </si>
  <si>
    <t>(유)에스앤피</t>
    <phoneticPr fontId="3" type="noConversion"/>
  </si>
  <si>
    <t>박재규</t>
    <phoneticPr fontId="3" type="noConversion"/>
  </si>
  <si>
    <t>전라북도 전주시 덕진구 팔복로 252-8 (여의동)</t>
  </si>
  <si>
    <t>폐석면 등 고형화처리대상</t>
    <phoneticPr fontId="3" type="noConversion"/>
  </si>
  <si>
    <t>063-213-8572</t>
    <phoneticPr fontId="3" type="noConversion"/>
  </si>
  <si>
    <t>08.07.21</t>
    <phoneticPr fontId="3" type="noConversion"/>
  </si>
  <si>
    <t>케이씨환경서비스㈜전주사업부</t>
    <phoneticPr fontId="3" type="noConversion"/>
  </si>
  <si>
    <t>고재영</t>
    <phoneticPr fontId="3" type="noConversion"/>
  </si>
  <si>
    <t>전라북도 전주시 덕진구 여의동 765-1</t>
    <phoneticPr fontId="3" type="noConversion"/>
  </si>
  <si>
    <t>폐유,기타폐유기용제,폐합성고분자화합물</t>
    <phoneticPr fontId="3" type="noConversion"/>
  </si>
  <si>
    <t>063-214-6672</t>
    <phoneticPr fontId="3" type="noConversion"/>
  </si>
  <si>
    <t>05.04.13</t>
    <phoneticPr fontId="3" type="noConversion"/>
  </si>
  <si>
    <t>폐산, 폐알칼리</t>
    <phoneticPr fontId="3" type="noConversion"/>
  </si>
  <si>
    <t>ㅇ 중화시설 : 2.9㎥×1기
ㅇ 반응시설 : 2.9㎥×3기(1, 2, 3차)
ㅇ 응집시설 : 2.9㎥×1기
ㅇ 침전(침전)시설 : 18.7㎥×1기
ㅇ 침전(농축)시설 : 11.5㎥×1기
ㅇ 탈수시설 : 30㎥/회×1기</t>
    <phoneticPr fontId="3" type="noConversion"/>
  </si>
  <si>
    <t>(유)와이에스산업</t>
    <phoneticPr fontId="21" type="noConversion"/>
  </si>
  <si>
    <t>윤현숙</t>
    <phoneticPr fontId="3" type="noConversion"/>
  </si>
  <si>
    <t>전라북도 정읍시 감곡면 백산감산로 555</t>
    <phoneticPr fontId="17" type="noConversion"/>
  </si>
  <si>
    <t>폐절연유, 폐변압기 (PCB함유)</t>
    <phoneticPr fontId="21" type="noConversion"/>
  </si>
  <si>
    <t>화학적 처리시설 : 7톤/일
세정시설 처리시설 : 20톤/일</t>
    <phoneticPr fontId="3" type="noConversion"/>
  </si>
  <si>
    <t>063-571-8116</t>
    <phoneticPr fontId="21" type="noConversion"/>
  </si>
  <si>
    <t>제주</t>
    <phoneticPr fontId="3" type="noConversion"/>
  </si>
  <si>
    <t>유성에너지㈜</t>
    <phoneticPr fontId="3" type="noConversion"/>
  </si>
  <si>
    <t>이옥희</t>
    <phoneticPr fontId="3" type="noConversion"/>
  </si>
  <si>
    <t>제주특별자치도 제주시 선반로8길 5-2</t>
    <phoneticPr fontId="3" type="noConversion"/>
  </si>
  <si>
    <t>폐유, 폐오일휠터, 폐유고상</t>
    <phoneticPr fontId="3" type="noConversion"/>
  </si>
  <si>
    <t>파쇄기 75마력
압축기 30마력
원심분리기 2마력
정제유 재활용시설 20㎘/일</t>
    <phoneticPr fontId="3" type="noConversion"/>
  </si>
  <si>
    <t>064-782-8936</t>
    <phoneticPr fontId="3" type="noConversion"/>
  </si>
  <si>
    <t>94.11.22</t>
    <phoneticPr fontId="3" type="noConversion"/>
  </si>
  <si>
    <t>대림자원</t>
    <phoneticPr fontId="3" type="noConversion"/>
  </si>
  <si>
    <t>한금철</t>
    <phoneticPr fontId="3" type="noConversion"/>
  </si>
  <si>
    <t>제주특별자치도 제주시 애월읍 항몽로 505</t>
    <phoneticPr fontId="3" type="noConversion"/>
  </si>
  <si>
    <t>폐윤활유</t>
    <phoneticPr fontId="3" type="noConversion"/>
  </si>
  <si>
    <t>분쇄기 19hp
탈유기 7hp
압축기 8hp</t>
    <phoneticPr fontId="3" type="noConversion"/>
  </si>
  <si>
    <t>064-747-2487</t>
    <phoneticPr fontId="3" type="noConversion"/>
  </si>
  <si>
    <t>02.7.18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</si>
</sst>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yy\.mm\.dd"/>
    <numFmt numFmtId="177" formatCode="#,##0.0_);[Red]\(#,##0.0\)"/>
    <numFmt numFmtId="178" formatCode="#.##"/>
    <numFmt numFmtId="179" formatCode="#,##0.000;[Red]&quot;-&quot;#,##0.000"/>
    <numFmt numFmtId="180" formatCode="&quot;₩&quot;#,##0.00;&quot;₩&quot;&quot;₩&quot;&quot;₩&quot;&quot;₩&quot;&quot;₩&quot;&quot;₩&quot;\-#,##0.00"/>
    <numFmt numFmtId="181" formatCode="_ * #,##0_ ;_ * \-#,##0_ ;_ * &quot;-&quot;_ ;_ @_ "/>
    <numFmt numFmtId="182" formatCode="_ * #,##0.00_ ;_ * \-#,##0.00_ ;_ * &quot;-&quot;??_ ;_ @_ 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b/>
      <u/>
      <sz val="16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sz val="14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sz val="9"/>
      <name val="돋움"/>
      <family val="3"/>
      <charset val="129"/>
    </font>
    <font>
      <sz val="9"/>
      <name val="돋움체"/>
      <family val="3"/>
      <charset val="129"/>
    </font>
    <font>
      <sz val="8"/>
      <name val="바탕"/>
      <family val="1"/>
      <charset val="129"/>
    </font>
    <font>
      <sz val="11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1"/>
      <color indexed="8"/>
      <name val="굴림"/>
      <family val="3"/>
      <charset val="129"/>
    </font>
    <font>
      <sz val="12"/>
      <name val="굴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>
      <alignment vertical="center"/>
    </xf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/>
    <xf numFmtId="0" fontId="24" fillId="0" borderId="0"/>
    <xf numFmtId="38" fontId="25" fillId="3" borderId="0" applyNumberFormat="0" applyBorder="0" applyAlignment="0" applyProtection="0"/>
    <xf numFmtId="0" fontId="26" fillId="0" borderId="6" applyNumberFormat="0" applyAlignment="0" applyProtection="0">
      <alignment horizontal="left" vertical="center"/>
    </xf>
    <xf numFmtId="0" fontId="26" fillId="0" borderId="5">
      <alignment horizontal="left" vertical="center"/>
    </xf>
    <xf numFmtId="10" fontId="25" fillId="4" borderId="1" applyNumberFormat="0" applyBorder="0" applyAlignment="0" applyProtection="0"/>
    <xf numFmtId="180" fontId="27" fillId="0" borderId="0"/>
    <xf numFmtId="10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0" borderId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3" applyFont="1" applyFill="1" applyAlignment="1">
      <alignment vertical="top"/>
    </xf>
    <xf numFmtId="0" fontId="7" fillId="0" borderId="0" xfId="3" applyFont="1" applyFill="1" applyAlignment="1">
      <alignment vertical="top"/>
    </xf>
    <xf numFmtId="0" fontId="5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left" vertical="top"/>
    </xf>
    <xf numFmtId="176" fontId="9" fillId="0" borderId="0" xfId="3" applyNumberFormat="1" applyFont="1" applyFill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76" fontId="10" fillId="2" borderId="1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3" fillId="0" borderId="0" xfId="3" applyFont="1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shrinkToFi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177" fontId="11" fillId="0" borderId="1" xfId="4" applyNumberFormat="1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horizontal="center" vertical="center" wrapText="1"/>
    </xf>
    <xf numFmtId="176" fontId="11" fillId="0" borderId="1" xfId="3" applyNumberFormat="1" applyFont="1" applyFill="1" applyBorder="1" applyAlignment="1">
      <alignment horizontal="center" vertical="center" wrapText="1"/>
    </xf>
    <xf numFmtId="14" fontId="11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177" fontId="13" fillId="0" borderId="1" xfId="4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4" fillId="0" borderId="1" xfId="0" applyNumberFormat="1" applyFont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3" fillId="0" borderId="1" xfId="6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0" fontId="13" fillId="0" borderId="1" xfId="7" applyFont="1" applyFill="1" applyBorder="1">
      <alignment vertical="center"/>
    </xf>
    <xf numFmtId="176" fontId="13" fillId="0" borderId="1" xfId="5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8" applyFont="1" applyFill="1" applyBorder="1" applyAlignment="1">
      <alignment horizontal="center" vertical="center" wrapText="1"/>
    </xf>
    <xf numFmtId="177" fontId="13" fillId="0" borderId="3" xfId="4" applyNumberFormat="1" applyFont="1" applyFill="1" applyBorder="1" applyAlignment="1">
      <alignment horizontal="right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left" vertical="center" wrapText="1"/>
    </xf>
    <xf numFmtId="176" fontId="13" fillId="0" borderId="1" xfId="7" applyNumberFormat="1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10" applyNumberFormat="1" applyFont="1" applyFill="1" applyBorder="1" applyAlignment="1">
      <alignment horizontal="center" vertical="center"/>
    </xf>
    <xf numFmtId="0" fontId="13" fillId="0" borderId="1" xfId="10" applyNumberFormat="1" applyFont="1" applyFill="1" applyBorder="1" applyAlignment="1">
      <alignment horizontal="left" vertical="center"/>
    </xf>
    <xf numFmtId="0" fontId="13" fillId="0" borderId="1" xfId="10" applyNumberFormat="1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left" vertical="center" wrapText="1"/>
    </xf>
    <xf numFmtId="176" fontId="13" fillId="0" borderId="1" xfId="12" quotePrefix="1" applyNumberFormat="1" applyFont="1" applyFill="1" applyBorder="1" applyAlignment="1">
      <alignment horizontal="center" vertical="center" wrapText="1"/>
    </xf>
    <xf numFmtId="176" fontId="13" fillId="0" borderId="1" xfId="12" applyNumberFormat="1" applyFont="1" applyFill="1" applyBorder="1" applyAlignment="1">
      <alignment horizontal="center" vertical="center" wrapText="1"/>
    </xf>
    <xf numFmtId="0" fontId="20" fillId="0" borderId="5" xfId="13" applyFont="1" applyFill="1" applyBorder="1" applyAlignment="1">
      <alignment horizontal="center" vertical="center" wrapText="1"/>
    </xf>
    <xf numFmtId="0" fontId="20" fillId="0" borderId="1" xfId="14" applyFont="1" applyFill="1" applyBorder="1" applyAlignment="1">
      <alignment horizontal="center" vertical="center" wrapText="1"/>
    </xf>
    <xf numFmtId="0" fontId="20" fillId="0" borderId="5" xfId="15" applyFont="1" applyFill="1" applyBorder="1" applyAlignment="1">
      <alignment horizontal="left" vertical="center"/>
    </xf>
    <xf numFmtId="0" fontId="20" fillId="0" borderId="5" xfId="16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 shrinkToFit="1"/>
    </xf>
    <xf numFmtId="0" fontId="13" fillId="0" borderId="1" xfId="17" applyFont="1" applyFill="1" applyBorder="1" applyAlignment="1">
      <alignment vertical="center"/>
    </xf>
    <xf numFmtId="0" fontId="13" fillId="0" borderId="1" xfId="17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 indent="1"/>
    </xf>
    <xf numFmtId="0" fontId="13" fillId="0" borderId="1" xfId="17" applyFont="1" applyFill="1" applyBorder="1" applyAlignment="1">
      <alignment horizontal="center" vertical="center" wrapText="1"/>
    </xf>
    <xf numFmtId="177" fontId="13" fillId="0" borderId="1" xfId="4" applyNumberFormat="1" applyFont="1" applyFill="1" applyBorder="1" applyAlignment="1">
      <alignment horizontal="left" vertical="center" wrapText="1"/>
    </xf>
  </cellXfs>
  <cellStyles count="122">
    <cellStyle name="AeE­ [0]_PERSONAL" xfId="18"/>
    <cellStyle name="AeE­_PERSONAL" xfId="19"/>
    <cellStyle name="ALIGNMENT" xfId="20"/>
    <cellStyle name="C￥AØ_PERSONAL" xfId="21"/>
    <cellStyle name="Grey" xfId="22"/>
    <cellStyle name="Header1" xfId="23"/>
    <cellStyle name="Header2" xfId="24"/>
    <cellStyle name="Input [yellow]" xfId="25"/>
    <cellStyle name="Normal - Style1" xfId="26"/>
    <cellStyle name="Percent [2]" xfId="27"/>
    <cellStyle name="쉼표 [0]" xfId="1" builtinId="6"/>
    <cellStyle name="쉼표 [0] 2" xfId="28"/>
    <cellStyle name="쉼표 [0] 3" xfId="29"/>
    <cellStyle name="쉼표 [0] 4" xfId="30"/>
    <cellStyle name="쉼표 [0] 4 2" xfId="31"/>
    <cellStyle name="스타일 1" xfId="32"/>
    <cellStyle name="콤마 [0]_95" xfId="33"/>
    <cellStyle name="콤마_95" xfId="34"/>
    <cellStyle name="표준" xfId="0" builtinId="0"/>
    <cellStyle name="표준 10" xfId="35"/>
    <cellStyle name="표준 11" xfId="36"/>
    <cellStyle name="표준 12" xfId="37"/>
    <cellStyle name="표준 123" xfId="38"/>
    <cellStyle name="표준 129" xfId="39"/>
    <cellStyle name="표준 13" xfId="40"/>
    <cellStyle name="표준 130" xfId="41"/>
    <cellStyle name="표준 134" xfId="42"/>
    <cellStyle name="표준 135" xfId="5"/>
    <cellStyle name="표준 137" xfId="43"/>
    <cellStyle name="표준 138" xfId="44"/>
    <cellStyle name="표준 14" xfId="45"/>
    <cellStyle name="표준 140" xfId="46"/>
    <cellStyle name="표준 15" xfId="47"/>
    <cellStyle name="표준 150" xfId="48"/>
    <cellStyle name="표준 151" xfId="49"/>
    <cellStyle name="표준 155" xfId="7"/>
    <cellStyle name="표준 156" xfId="50"/>
    <cellStyle name="표준 159" xfId="51"/>
    <cellStyle name="표준 16" xfId="52"/>
    <cellStyle name="표준 17" xfId="53"/>
    <cellStyle name="표준 18" xfId="54"/>
    <cellStyle name="표준 184" xfId="55"/>
    <cellStyle name="표준 19" xfId="56"/>
    <cellStyle name="표준 2" xfId="57"/>
    <cellStyle name="표준 2 2" xfId="17"/>
    <cellStyle name="표준 20" xfId="58"/>
    <cellStyle name="표준 21" xfId="59"/>
    <cellStyle name="표준 22" xfId="60"/>
    <cellStyle name="표준 23" xfId="61"/>
    <cellStyle name="표준 24" xfId="62"/>
    <cellStyle name="표준 25" xfId="63"/>
    <cellStyle name="표준 26" xfId="64"/>
    <cellStyle name="표준 27" xfId="65"/>
    <cellStyle name="표준 28" xfId="66"/>
    <cellStyle name="표준 29" xfId="67"/>
    <cellStyle name="표준 3" xfId="6"/>
    <cellStyle name="표준 3 10 2" xfId="68"/>
    <cellStyle name="표준 30" xfId="69"/>
    <cellStyle name="표준 31" xfId="70"/>
    <cellStyle name="표준 31 2" xfId="71"/>
    <cellStyle name="표준 31_통합자료보고(08-12-17)(1)" xfId="72"/>
    <cellStyle name="표준 32" xfId="73"/>
    <cellStyle name="표준 33" xfId="74"/>
    <cellStyle name="표준 33 2" xfId="75"/>
    <cellStyle name="표준 33 3" xfId="76"/>
    <cellStyle name="표준 34" xfId="77"/>
    <cellStyle name="표준 35" xfId="78"/>
    <cellStyle name="표준 36" xfId="79"/>
    <cellStyle name="표준 37" xfId="80"/>
    <cellStyle name="표준 38" xfId="81"/>
    <cellStyle name="표준 39" xfId="82"/>
    <cellStyle name="표준 4" xfId="83"/>
    <cellStyle name="표준 40" xfId="84"/>
    <cellStyle name="표준 41" xfId="85"/>
    <cellStyle name="표준 42" xfId="86"/>
    <cellStyle name="표준 43" xfId="87"/>
    <cellStyle name="표준 44" xfId="88"/>
    <cellStyle name="표준 45" xfId="89"/>
    <cellStyle name="표준 46" xfId="90"/>
    <cellStyle name="표준 46 2" xfId="91"/>
    <cellStyle name="표준 46 2 2" xfId="92"/>
    <cellStyle name="표준 47" xfId="93"/>
    <cellStyle name="표준 47 2" xfId="94"/>
    <cellStyle name="표준 47 3" xfId="95"/>
    <cellStyle name="표준 47 3 2" xfId="96"/>
    <cellStyle name="표준 48" xfId="97"/>
    <cellStyle name="표준 49" xfId="98"/>
    <cellStyle name="표준 5" xfId="99"/>
    <cellStyle name="표준 50" xfId="100"/>
    <cellStyle name="표준 51" xfId="101"/>
    <cellStyle name="표준 52" xfId="102"/>
    <cellStyle name="표준 53" xfId="103"/>
    <cellStyle name="표준 54" xfId="104"/>
    <cellStyle name="표준 55" xfId="105"/>
    <cellStyle name="표준 56" xfId="106"/>
    <cellStyle name="표준 57" xfId="13"/>
    <cellStyle name="표준 58" xfId="14"/>
    <cellStyle name="표준 59" xfId="15"/>
    <cellStyle name="표준 6" xfId="107"/>
    <cellStyle name="표준 60" xfId="16"/>
    <cellStyle name="표준 61" xfId="108"/>
    <cellStyle name="표준 65" xfId="109"/>
    <cellStyle name="표준 67" xfId="110"/>
    <cellStyle name="표준 69" xfId="111"/>
    <cellStyle name="표준 7" xfId="112"/>
    <cellStyle name="표준 70" xfId="113"/>
    <cellStyle name="표준 71" xfId="114"/>
    <cellStyle name="표준 72" xfId="115"/>
    <cellStyle name="표준 73" xfId="116"/>
    <cellStyle name="표준 77" xfId="117"/>
    <cellStyle name="표준 8" xfId="118"/>
    <cellStyle name="표준 9" xfId="119"/>
    <cellStyle name="표준 9 24" xfId="120"/>
    <cellStyle name="표준 92" xfId="121"/>
    <cellStyle name="표준_2004년지정폐기물정산서-국립환경연구원제출" xfId="12"/>
    <cellStyle name="표준_Ⅳ-2-가" xfId="2"/>
    <cellStyle name="표준_Sheet1" xfId="8"/>
    <cellStyle name="표준_김락기의원자료최종2" xfId="11"/>
    <cellStyle name="표준_여수출장소 요구자료" xfId="10"/>
    <cellStyle name="표준_연구원 보고((최종) 2" xfId="9"/>
    <cellStyle name="표준_총3" xfId="3"/>
    <cellStyle name="표준_총3_자료-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showGridLines="0" tabSelected="1" zoomScale="90" zoomScaleNormal="90" zoomScaleSheetLayoutView="95" workbookViewId="0">
      <selection activeCell="E10" sqref="E10"/>
    </sheetView>
  </sheetViews>
  <sheetFormatPr defaultColWidth="8.88671875" defaultRowHeight="30" customHeight="1"/>
  <cols>
    <col min="1" max="1" width="11.6640625" style="1" customWidth="1"/>
    <col min="2" max="2" width="4.88671875" style="1" bestFit="1" customWidth="1"/>
    <col min="3" max="3" width="23.77734375" style="2" bestFit="1" customWidth="1"/>
    <col min="4" max="4" width="12.33203125" style="2" bestFit="1" customWidth="1"/>
    <col min="5" max="5" width="48.6640625" style="1" bestFit="1" customWidth="1"/>
    <col min="6" max="6" width="45.5546875" style="3" customWidth="1"/>
    <col min="7" max="8" width="11.44140625" style="1" bestFit="1" customWidth="1"/>
    <col min="9" max="9" width="10.33203125" style="1" bestFit="1" customWidth="1"/>
    <col min="10" max="10" width="11" style="1" bestFit="1" customWidth="1"/>
    <col min="11" max="11" width="9.33203125" style="1" bestFit="1" customWidth="1"/>
    <col min="12" max="12" width="11.44140625" style="1" bestFit="1" customWidth="1"/>
    <col min="13" max="13" width="11" style="1" bestFit="1" customWidth="1"/>
    <col min="14" max="14" width="9.33203125" style="1" bestFit="1" customWidth="1"/>
    <col min="15" max="15" width="11.6640625" style="1" bestFit="1" customWidth="1"/>
    <col min="16" max="17" width="11" style="1" bestFit="1" customWidth="1"/>
    <col min="18" max="18" width="14.88671875" style="2" bestFit="1" customWidth="1"/>
    <col min="19" max="19" width="12.77734375" style="4" bestFit="1" customWidth="1"/>
    <col min="20" max="20" width="9.44140625" style="2" customWidth="1"/>
    <col min="21" max="16384" width="8.88671875" style="1"/>
  </cols>
  <sheetData>
    <row r="1" spans="1:21" ht="12" customHeight="1"/>
    <row r="2" spans="1:21" s="8" customFormat="1" ht="30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s="12" customFormat="1" ht="30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1.4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1"/>
      <c r="S4" s="14"/>
      <c r="T4" s="13"/>
      <c r="U4" s="11"/>
    </row>
    <row r="5" spans="1:21" s="20" customFormat="1" ht="20.100000000000001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7" t="s">
        <v>7</v>
      </c>
      <c r="G5" s="16" t="s">
        <v>8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9</v>
      </c>
      <c r="S5" s="18" t="s">
        <v>10</v>
      </c>
      <c r="T5" s="19" t="s">
        <v>11</v>
      </c>
    </row>
    <row r="6" spans="1:21" s="20" customFormat="1" ht="20.100000000000001" customHeight="1">
      <c r="A6" s="15"/>
      <c r="B6" s="16"/>
      <c r="C6" s="16"/>
      <c r="D6" s="16"/>
      <c r="E6" s="16"/>
      <c r="F6" s="21"/>
      <c r="G6" s="16" t="s">
        <v>12</v>
      </c>
      <c r="H6" s="16" t="s">
        <v>13</v>
      </c>
      <c r="I6" s="16"/>
      <c r="J6" s="16"/>
      <c r="K6" s="16"/>
      <c r="L6" s="16" t="s">
        <v>14</v>
      </c>
      <c r="M6" s="16"/>
      <c r="N6" s="16" t="s">
        <v>15</v>
      </c>
      <c r="O6" s="16"/>
      <c r="P6" s="22" t="s">
        <v>16</v>
      </c>
      <c r="Q6" s="22"/>
      <c r="R6" s="16"/>
      <c r="S6" s="18"/>
      <c r="T6" s="19"/>
    </row>
    <row r="7" spans="1:21" s="20" customFormat="1" ht="34.5" customHeight="1">
      <c r="A7" s="15"/>
      <c r="B7" s="16"/>
      <c r="C7" s="16"/>
      <c r="D7" s="16"/>
      <c r="E7" s="16"/>
      <c r="F7" s="23"/>
      <c r="G7" s="16"/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 t="s">
        <v>22</v>
      </c>
      <c r="N7" s="24" t="s">
        <v>23</v>
      </c>
      <c r="O7" s="24" t="s">
        <v>24</v>
      </c>
      <c r="P7" s="24" t="s">
        <v>25</v>
      </c>
      <c r="Q7" s="24" t="s">
        <v>26</v>
      </c>
      <c r="R7" s="16"/>
      <c r="S7" s="18"/>
      <c r="T7" s="19"/>
    </row>
    <row r="8" spans="1:21" s="30" customFormat="1" ht="30" customHeight="1">
      <c r="A8" s="25" t="s">
        <v>27</v>
      </c>
      <c r="B8" s="25"/>
      <c r="C8" s="25"/>
      <c r="D8" s="25"/>
      <c r="E8" s="25"/>
      <c r="F8" s="25"/>
      <c r="G8" s="26">
        <f>SUM(H8:Q8)</f>
        <v>354337.35</v>
      </c>
      <c r="H8" s="26">
        <f>SUM(H9:H78)</f>
        <v>104510</v>
      </c>
      <c r="I8" s="26">
        <f t="shared" ref="I8:Q8" si="0">SUM(I9:I78)</f>
        <v>37926</v>
      </c>
      <c r="J8" s="26">
        <f t="shared" si="0"/>
        <v>0</v>
      </c>
      <c r="K8" s="26">
        <f t="shared" si="0"/>
        <v>0</v>
      </c>
      <c r="L8" s="26">
        <f t="shared" si="0"/>
        <v>140812.6</v>
      </c>
      <c r="M8" s="26">
        <f t="shared" si="0"/>
        <v>20609.75</v>
      </c>
      <c r="N8" s="26">
        <f t="shared" si="0"/>
        <v>3200</v>
      </c>
      <c r="O8" s="26">
        <f t="shared" si="0"/>
        <v>47279</v>
      </c>
      <c r="P8" s="26">
        <f t="shared" si="0"/>
        <v>0</v>
      </c>
      <c r="Q8" s="26">
        <f t="shared" si="0"/>
        <v>0</v>
      </c>
      <c r="R8" s="27"/>
      <c r="S8" s="28"/>
      <c r="T8" s="29"/>
    </row>
    <row r="9" spans="1:21" ht="67.150000000000006" customHeight="1">
      <c r="A9" s="31" t="s">
        <v>28</v>
      </c>
      <c r="B9" s="32">
        <v>1</v>
      </c>
      <c r="C9" s="33" t="s">
        <v>29</v>
      </c>
      <c r="D9" s="34" t="s">
        <v>30</v>
      </c>
      <c r="E9" s="35" t="s">
        <v>31</v>
      </c>
      <c r="F9" s="36" t="s">
        <v>32</v>
      </c>
      <c r="G9" s="37">
        <f>SUM(H9:Q9)</f>
        <v>4383</v>
      </c>
      <c r="H9" s="37">
        <v>1000</v>
      </c>
      <c r="I9" s="37">
        <v>1583</v>
      </c>
      <c r="J9" s="37">
        <v>0</v>
      </c>
      <c r="K9" s="37">
        <v>0</v>
      </c>
      <c r="L9" s="37">
        <v>1800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4" t="s">
        <v>33</v>
      </c>
      <c r="S9" s="38">
        <v>35265</v>
      </c>
      <c r="T9" s="39"/>
    </row>
    <row r="10" spans="1:21" ht="67.150000000000006" customHeight="1">
      <c r="A10" s="31" t="s">
        <v>28</v>
      </c>
      <c r="B10" s="32">
        <v>2</v>
      </c>
      <c r="C10" s="33" t="s">
        <v>34</v>
      </c>
      <c r="D10" s="34" t="s">
        <v>35</v>
      </c>
      <c r="E10" s="40" t="s">
        <v>36</v>
      </c>
      <c r="F10" s="41" t="s">
        <v>37</v>
      </c>
      <c r="G10" s="37">
        <f t="shared" ref="G10:G73" si="1">SUM(H10:Q10)</f>
        <v>7417</v>
      </c>
      <c r="H10" s="37">
        <v>2000</v>
      </c>
      <c r="I10" s="37">
        <v>3542</v>
      </c>
      <c r="J10" s="37">
        <v>0</v>
      </c>
      <c r="K10" s="37">
        <v>0</v>
      </c>
      <c r="L10" s="37">
        <v>1875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4" t="s">
        <v>38</v>
      </c>
      <c r="S10" s="38">
        <v>33946</v>
      </c>
      <c r="T10" s="39"/>
    </row>
    <row r="11" spans="1:21" ht="67.150000000000006" customHeight="1">
      <c r="A11" s="31" t="s">
        <v>28</v>
      </c>
      <c r="B11" s="32">
        <v>3</v>
      </c>
      <c r="C11" s="33" t="s">
        <v>39</v>
      </c>
      <c r="D11" s="34" t="s">
        <v>40</v>
      </c>
      <c r="E11" s="35" t="s">
        <v>41</v>
      </c>
      <c r="F11" s="36" t="s">
        <v>42</v>
      </c>
      <c r="G11" s="37">
        <f t="shared" si="1"/>
        <v>141</v>
      </c>
      <c r="H11" s="37">
        <v>141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4" t="s">
        <v>43</v>
      </c>
      <c r="S11" s="38">
        <v>34717</v>
      </c>
      <c r="T11" s="39"/>
    </row>
    <row r="12" spans="1:21" ht="54.6" customHeight="1">
      <c r="A12" s="31" t="s">
        <v>28</v>
      </c>
      <c r="B12" s="32">
        <v>4</v>
      </c>
      <c r="C12" s="33" t="s">
        <v>44</v>
      </c>
      <c r="D12" s="34" t="s">
        <v>45</v>
      </c>
      <c r="E12" s="35" t="s">
        <v>46</v>
      </c>
      <c r="F12" s="41" t="s">
        <v>47</v>
      </c>
      <c r="G12" s="37">
        <f t="shared" si="1"/>
        <v>560</v>
      </c>
      <c r="H12" s="37">
        <v>560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4" t="s">
        <v>48</v>
      </c>
      <c r="S12" s="38">
        <v>34085</v>
      </c>
      <c r="T12" s="39"/>
    </row>
    <row r="13" spans="1:21" ht="45">
      <c r="A13" s="31" t="s">
        <v>28</v>
      </c>
      <c r="B13" s="32">
        <v>5</v>
      </c>
      <c r="C13" s="33" t="s">
        <v>49</v>
      </c>
      <c r="D13" s="34" t="s">
        <v>50</v>
      </c>
      <c r="E13" s="35" t="s">
        <v>51</v>
      </c>
      <c r="F13" s="41" t="s">
        <v>52</v>
      </c>
      <c r="G13" s="37">
        <f t="shared" si="1"/>
        <v>1291</v>
      </c>
      <c r="H13" s="37">
        <v>208</v>
      </c>
      <c r="I13" s="37">
        <v>583</v>
      </c>
      <c r="J13" s="37">
        <v>0</v>
      </c>
      <c r="K13" s="37">
        <v>0</v>
      </c>
      <c r="L13" s="37">
        <v>500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4" t="s">
        <v>53</v>
      </c>
      <c r="S13" s="38">
        <v>34102</v>
      </c>
      <c r="T13" s="39"/>
    </row>
    <row r="14" spans="1:21" ht="78.75">
      <c r="A14" s="31" t="s">
        <v>28</v>
      </c>
      <c r="B14" s="32">
        <v>6</v>
      </c>
      <c r="C14" s="33" t="s">
        <v>54</v>
      </c>
      <c r="D14" s="34" t="s">
        <v>55</v>
      </c>
      <c r="E14" s="35" t="s">
        <v>56</v>
      </c>
      <c r="F14" s="41" t="s">
        <v>57</v>
      </c>
      <c r="G14" s="37">
        <f t="shared" si="1"/>
        <v>39419</v>
      </c>
      <c r="H14" s="37">
        <v>669</v>
      </c>
      <c r="I14" s="37">
        <v>0</v>
      </c>
      <c r="J14" s="37">
        <v>0</v>
      </c>
      <c r="K14" s="37">
        <v>0</v>
      </c>
      <c r="L14" s="37">
        <v>2500</v>
      </c>
      <c r="M14" s="37">
        <v>1250</v>
      </c>
      <c r="N14" s="37">
        <v>0</v>
      </c>
      <c r="O14" s="37">
        <v>35000</v>
      </c>
      <c r="P14" s="37">
        <v>0</v>
      </c>
      <c r="Q14" s="37">
        <v>0</v>
      </c>
      <c r="R14" s="34" t="s">
        <v>58</v>
      </c>
      <c r="S14" s="38">
        <v>34995</v>
      </c>
      <c r="T14" s="39"/>
    </row>
    <row r="15" spans="1:21" s="42" customFormat="1" ht="54.6" customHeight="1">
      <c r="A15" s="31" t="s">
        <v>28</v>
      </c>
      <c r="B15" s="32">
        <v>7</v>
      </c>
      <c r="C15" s="33" t="s">
        <v>59</v>
      </c>
      <c r="D15" s="34" t="s">
        <v>60</v>
      </c>
      <c r="E15" s="35" t="s">
        <v>61</v>
      </c>
      <c r="F15" s="41" t="s">
        <v>62</v>
      </c>
      <c r="G15" s="37">
        <f t="shared" si="1"/>
        <v>280</v>
      </c>
      <c r="H15" s="37">
        <v>280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4" t="s">
        <v>63</v>
      </c>
      <c r="S15" s="38">
        <v>36029</v>
      </c>
      <c r="T15" s="39" t="s">
        <v>64</v>
      </c>
    </row>
    <row r="16" spans="1:21" ht="68.45" customHeight="1">
      <c r="A16" s="31" t="s">
        <v>28</v>
      </c>
      <c r="B16" s="32">
        <v>8</v>
      </c>
      <c r="C16" s="33" t="s">
        <v>65</v>
      </c>
      <c r="D16" s="34" t="s">
        <v>66</v>
      </c>
      <c r="E16" s="35" t="s">
        <v>67</v>
      </c>
      <c r="F16" s="41" t="s">
        <v>68</v>
      </c>
      <c r="G16" s="37">
        <f t="shared" si="1"/>
        <v>7560</v>
      </c>
      <c r="H16" s="37">
        <v>1965</v>
      </c>
      <c r="I16" s="37">
        <v>3095</v>
      </c>
      <c r="J16" s="37">
        <v>0</v>
      </c>
      <c r="K16" s="37">
        <v>0</v>
      </c>
      <c r="L16" s="37">
        <v>2500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4" t="s">
        <v>69</v>
      </c>
      <c r="S16" s="38">
        <v>34424</v>
      </c>
      <c r="T16" s="39"/>
    </row>
    <row r="17" spans="1:20" ht="146.25">
      <c r="A17" s="31" t="s">
        <v>28</v>
      </c>
      <c r="B17" s="32">
        <v>9</v>
      </c>
      <c r="C17" s="33" t="s">
        <v>70</v>
      </c>
      <c r="D17" s="34" t="s">
        <v>71</v>
      </c>
      <c r="E17" s="35" t="s">
        <v>72</v>
      </c>
      <c r="F17" s="41" t="s">
        <v>73</v>
      </c>
      <c r="G17" s="37">
        <f t="shared" si="1"/>
        <v>2548</v>
      </c>
      <c r="H17" s="37">
        <v>846</v>
      </c>
      <c r="I17" s="37">
        <v>662</v>
      </c>
      <c r="J17" s="37">
        <v>0</v>
      </c>
      <c r="K17" s="37">
        <v>0</v>
      </c>
      <c r="L17" s="37">
        <v>1040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4" t="s">
        <v>74</v>
      </c>
      <c r="S17" s="38">
        <v>34774</v>
      </c>
      <c r="T17" s="39"/>
    </row>
    <row r="18" spans="1:20" ht="54.6" customHeight="1">
      <c r="A18" s="31" t="s">
        <v>28</v>
      </c>
      <c r="B18" s="32">
        <v>10</v>
      </c>
      <c r="C18" s="33" t="s">
        <v>75</v>
      </c>
      <c r="D18" s="34" t="s">
        <v>76</v>
      </c>
      <c r="E18" s="40" t="s">
        <v>77</v>
      </c>
      <c r="F18" s="36" t="s">
        <v>78</v>
      </c>
      <c r="G18" s="37">
        <f t="shared" si="1"/>
        <v>1025</v>
      </c>
      <c r="H18" s="37">
        <v>400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625</v>
      </c>
      <c r="P18" s="37">
        <v>0</v>
      </c>
      <c r="Q18" s="37">
        <v>0</v>
      </c>
      <c r="R18" s="34" t="s">
        <v>79</v>
      </c>
      <c r="S18" s="38">
        <v>34811</v>
      </c>
      <c r="T18" s="39"/>
    </row>
    <row r="19" spans="1:20" ht="54.6" customHeight="1">
      <c r="A19" s="31" t="s">
        <v>28</v>
      </c>
      <c r="B19" s="32">
        <v>11</v>
      </c>
      <c r="C19" s="33" t="s">
        <v>80</v>
      </c>
      <c r="D19" s="34" t="s">
        <v>81</v>
      </c>
      <c r="E19" s="35" t="s">
        <v>82</v>
      </c>
      <c r="F19" s="36" t="s">
        <v>83</v>
      </c>
      <c r="G19" s="37">
        <f t="shared" si="1"/>
        <v>2298</v>
      </c>
      <c r="H19" s="37">
        <v>928</v>
      </c>
      <c r="I19" s="37">
        <v>1370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4" t="s">
        <v>84</v>
      </c>
      <c r="S19" s="38">
        <v>36607</v>
      </c>
      <c r="T19" s="39"/>
    </row>
    <row r="20" spans="1:20" ht="54.6" customHeight="1">
      <c r="A20" s="31" t="s">
        <v>28</v>
      </c>
      <c r="B20" s="32">
        <v>12</v>
      </c>
      <c r="C20" s="33" t="s">
        <v>85</v>
      </c>
      <c r="D20" s="34" t="s">
        <v>86</v>
      </c>
      <c r="E20" s="35" t="s">
        <v>87</v>
      </c>
      <c r="F20" s="36" t="s">
        <v>88</v>
      </c>
      <c r="G20" s="37">
        <f t="shared" si="1"/>
        <v>2271</v>
      </c>
      <c r="H20" s="37">
        <v>1900</v>
      </c>
      <c r="I20" s="37">
        <v>371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4" t="s">
        <v>89</v>
      </c>
      <c r="S20" s="38">
        <v>36672</v>
      </c>
      <c r="T20" s="39"/>
    </row>
    <row r="21" spans="1:20" ht="54.6" customHeight="1">
      <c r="A21" s="31" t="s">
        <v>28</v>
      </c>
      <c r="B21" s="32">
        <v>13</v>
      </c>
      <c r="C21" s="33" t="s">
        <v>90</v>
      </c>
      <c r="D21" s="34" t="s">
        <v>91</v>
      </c>
      <c r="E21" s="35" t="s">
        <v>92</v>
      </c>
      <c r="F21" s="43" t="s">
        <v>93</v>
      </c>
      <c r="G21" s="37">
        <f t="shared" si="1"/>
        <v>3560</v>
      </c>
      <c r="H21" s="37">
        <v>360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3200</v>
      </c>
      <c r="O21" s="37">
        <v>0</v>
      </c>
      <c r="P21" s="37">
        <v>0</v>
      </c>
      <c r="Q21" s="37">
        <v>0</v>
      </c>
      <c r="R21" s="34" t="s">
        <v>94</v>
      </c>
      <c r="S21" s="38">
        <v>39857</v>
      </c>
      <c r="T21" s="39"/>
    </row>
    <row r="22" spans="1:20" ht="54.6" customHeight="1">
      <c r="A22" s="31" t="s">
        <v>28</v>
      </c>
      <c r="B22" s="32">
        <v>14</v>
      </c>
      <c r="C22" s="33" t="s">
        <v>95</v>
      </c>
      <c r="D22" s="34" t="s">
        <v>96</v>
      </c>
      <c r="E22" s="40" t="s">
        <v>97</v>
      </c>
      <c r="F22" s="36" t="s">
        <v>98</v>
      </c>
      <c r="G22" s="37">
        <f t="shared" si="1"/>
        <v>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5000</v>
      </c>
      <c r="N22" s="37">
        <v>0</v>
      </c>
      <c r="O22" s="37">
        <v>0</v>
      </c>
      <c r="P22" s="37">
        <v>0</v>
      </c>
      <c r="Q22" s="37">
        <v>0</v>
      </c>
      <c r="R22" s="34" t="s">
        <v>99</v>
      </c>
      <c r="S22" s="38">
        <v>37131</v>
      </c>
      <c r="T22" s="39"/>
    </row>
    <row r="23" spans="1:20" ht="39.6" customHeight="1">
      <c r="A23" s="31" t="s">
        <v>28</v>
      </c>
      <c r="B23" s="32">
        <v>15</v>
      </c>
      <c r="C23" s="33" t="s">
        <v>100</v>
      </c>
      <c r="D23" s="31" t="s">
        <v>101</v>
      </c>
      <c r="E23" s="40" t="s">
        <v>102</v>
      </c>
      <c r="F23" s="44" t="s">
        <v>103</v>
      </c>
      <c r="G23" s="37">
        <f t="shared" si="1"/>
        <v>31250</v>
      </c>
      <c r="H23" s="37">
        <v>0</v>
      </c>
      <c r="I23" s="37">
        <v>0</v>
      </c>
      <c r="J23" s="37">
        <v>0</v>
      </c>
      <c r="K23" s="37">
        <v>0</v>
      </c>
      <c r="L23" s="37">
        <v>31250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1" t="s">
        <v>104</v>
      </c>
      <c r="S23" s="45">
        <v>38062</v>
      </c>
      <c r="T23" s="39"/>
    </row>
    <row r="24" spans="1:20" ht="39.6" customHeight="1">
      <c r="A24" s="31" t="s">
        <v>28</v>
      </c>
      <c r="B24" s="32">
        <v>16</v>
      </c>
      <c r="C24" s="33" t="s">
        <v>105</v>
      </c>
      <c r="D24" s="31" t="s">
        <v>106</v>
      </c>
      <c r="E24" s="40" t="s">
        <v>107</v>
      </c>
      <c r="F24" s="44" t="s">
        <v>108</v>
      </c>
      <c r="G24" s="37">
        <f t="shared" si="1"/>
        <v>625</v>
      </c>
      <c r="H24" s="37">
        <v>0</v>
      </c>
      <c r="I24" s="37">
        <v>0</v>
      </c>
      <c r="J24" s="37">
        <v>0</v>
      </c>
      <c r="K24" s="37">
        <v>0</v>
      </c>
      <c r="L24" s="37">
        <v>625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1" t="s">
        <v>109</v>
      </c>
      <c r="S24" s="45">
        <v>40114</v>
      </c>
      <c r="T24" s="39"/>
    </row>
    <row r="25" spans="1:20" ht="39.6" customHeight="1">
      <c r="A25" s="31" t="s">
        <v>28</v>
      </c>
      <c r="B25" s="32">
        <v>17</v>
      </c>
      <c r="C25" s="33" t="s">
        <v>110</v>
      </c>
      <c r="D25" s="31" t="s">
        <v>111</v>
      </c>
      <c r="E25" s="40" t="s">
        <v>112</v>
      </c>
      <c r="F25" s="44" t="s">
        <v>113</v>
      </c>
      <c r="G25" s="37">
        <f t="shared" si="1"/>
        <v>12000</v>
      </c>
      <c r="H25" s="37">
        <v>0</v>
      </c>
      <c r="I25" s="37">
        <v>0</v>
      </c>
      <c r="J25" s="37">
        <v>0</v>
      </c>
      <c r="K25" s="37">
        <v>0</v>
      </c>
      <c r="L25" s="37">
        <v>12000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1" t="s">
        <v>114</v>
      </c>
      <c r="S25" s="45">
        <v>40409</v>
      </c>
      <c r="T25" s="39"/>
    </row>
    <row r="26" spans="1:20" ht="39.6" customHeight="1">
      <c r="A26" s="31" t="s">
        <v>28</v>
      </c>
      <c r="B26" s="32">
        <v>18</v>
      </c>
      <c r="C26" s="33" t="s">
        <v>80</v>
      </c>
      <c r="D26" s="31" t="s">
        <v>81</v>
      </c>
      <c r="E26" s="40" t="s">
        <v>115</v>
      </c>
      <c r="F26" s="46" t="s">
        <v>116</v>
      </c>
      <c r="G26" s="37">
        <f t="shared" si="1"/>
        <v>7925</v>
      </c>
      <c r="H26" s="37">
        <v>0</v>
      </c>
      <c r="I26" s="37">
        <v>0</v>
      </c>
      <c r="J26" s="37">
        <v>0</v>
      </c>
      <c r="K26" s="37">
        <v>0</v>
      </c>
      <c r="L26" s="37">
        <v>7925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1" t="s">
        <v>84</v>
      </c>
      <c r="S26" s="45">
        <v>40548</v>
      </c>
      <c r="T26" s="39"/>
    </row>
    <row r="27" spans="1:20" ht="39.6" customHeight="1">
      <c r="A27" s="31" t="s">
        <v>28</v>
      </c>
      <c r="B27" s="32">
        <v>19</v>
      </c>
      <c r="C27" s="33" t="s">
        <v>117</v>
      </c>
      <c r="D27" s="31" t="s">
        <v>86</v>
      </c>
      <c r="E27" s="46" t="s">
        <v>118</v>
      </c>
      <c r="F27" s="46" t="s">
        <v>108</v>
      </c>
      <c r="G27" s="37">
        <f t="shared" si="1"/>
        <v>5400</v>
      </c>
      <c r="H27" s="37">
        <v>0</v>
      </c>
      <c r="I27" s="37">
        <v>0</v>
      </c>
      <c r="J27" s="37">
        <v>0</v>
      </c>
      <c r="K27" s="37">
        <v>0</v>
      </c>
      <c r="L27" s="37">
        <v>5400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1" t="s">
        <v>89</v>
      </c>
      <c r="S27" s="45">
        <v>40910</v>
      </c>
      <c r="T27" s="39"/>
    </row>
    <row r="28" spans="1:20" ht="39.6" customHeight="1">
      <c r="A28" s="31" t="s">
        <v>28</v>
      </c>
      <c r="B28" s="32">
        <v>20</v>
      </c>
      <c r="C28" s="33" t="s">
        <v>119</v>
      </c>
      <c r="D28" s="31" t="s">
        <v>120</v>
      </c>
      <c r="E28" s="40" t="s">
        <v>121</v>
      </c>
      <c r="F28" s="44" t="s">
        <v>113</v>
      </c>
      <c r="G28" s="37">
        <f t="shared" si="1"/>
        <v>8250</v>
      </c>
      <c r="H28" s="37">
        <v>0</v>
      </c>
      <c r="I28" s="37">
        <v>0</v>
      </c>
      <c r="J28" s="37">
        <v>0</v>
      </c>
      <c r="K28" s="37">
        <v>0</v>
      </c>
      <c r="L28" s="37">
        <v>8250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7" t="s">
        <v>122</v>
      </c>
      <c r="S28" s="45">
        <v>40967</v>
      </c>
      <c r="T28" s="39"/>
    </row>
    <row r="29" spans="1:20" s="49" customFormat="1" ht="39.6" customHeight="1">
      <c r="A29" s="31" t="s">
        <v>28</v>
      </c>
      <c r="B29" s="32">
        <v>21</v>
      </c>
      <c r="C29" s="33" t="s">
        <v>123</v>
      </c>
      <c r="D29" s="48" t="s">
        <v>124</v>
      </c>
      <c r="E29" s="40" t="s">
        <v>125</v>
      </c>
      <c r="F29" s="44" t="s">
        <v>126</v>
      </c>
      <c r="G29" s="37">
        <f t="shared" si="1"/>
        <v>1235</v>
      </c>
      <c r="H29" s="37">
        <v>0</v>
      </c>
      <c r="I29" s="37">
        <v>0</v>
      </c>
      <c r="J29" s="37">
        <v>0</v>
      </c>
      <c r="K29" s="37">
        <v>0</v>
      </c>
      <c r="L29" s="37">
        <v>1235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8" t="s">
        <v>127</v>
      </c>
      <c r="S29" s="38">
        <v>41086</v>
      </c>
      <c r="T29" s="39"/>
    </row>
    <row r="30" spans="1:20" s="49" customFormat="1" ht="39.6" customHeight="1">
      <c r="A30" s="31" t="s">
        <v>28</v>
      </c>
      <c r="B30" s="32">
        <v>22</v>
      </c>
      <c r="C30" s="48" t="s">
        <v>128</v>
      </c>
      <c r="D30" s="48" t="s">
        <v>129</v>
      </c>
      <c r="E30" s="50" t="s">
        <v>130</v>
      </c>
      <c r="F30" s="46" t="s">
        <v>131</v>
      </c>
      <c r="G30" s="37">
        <f t="shared" si="1"/>
        <v>2500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2500</v>
      </c>
      <c r="P30" s="37">
        <v>0</v>
      </c>
      <c r="Q30" s="37">
        <v>0</v>
      </c>
      <c r="R30" s="48" t="s">
        <v>132</v>
      </c>
      <c r="S30" s="38">
        <v>41445</v>
      </c>
      <c r="T30" s="31"/>
    </row>
    <row r="31" spans="1:20" s="49" customFormat="1" ht="39.6" customHeight="1">
      <c r="A31" s="31" t="s">
        <v>28</v>
      </c>
      <c r="B31" s="32">
        <v>23</v>
      </c>
      <c r="C31" s="48" t="s">
        <v>133</v>
      </c>
      <c r="D31" s="48" t="s">
        <v>134</v>
      </c>
      <c r="E31" s="50" t="s">
        <v>135</v>
      </c>
      <c r="F31" s="46" t="s">
        <v>136</v>
      </c>
      <c r="G31" s="37">
        <f t="shared" si="1"/>
        <v>7000</v>
      </c>
      <c r="H31" s="37">
        <v>0</v>
      </c>
      <c r="I31" s="37">
        <v>0</v>
      </c>
      <c r="J31" s="37">
        <v>0</v>
      </c>
      <c r="K31" s="37">
        <v>0</v>
      </c>
      <c r="L31" s="37">
        <v>7000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8" t="s">
        <v>137</v>
      </c>
      <c r="S31" s="38" t="s">
        <v>138</v>
      </c>
      <c r="T31" s="31"/>
    </row>
    <row r="32" spans="1:20" ht="30" customHeight="1">
      <c r="A32" s="31" t="s">
        <v>139</v>
      </c>
      <c r="B32" s="32">
        <v>1</v>
      </c>
      <c r="C32" s="33" t="s">
        <v>140</v>
      </c>
      <c r="D32" s="51" t="s">
        <v>141</v>
      </c>
      <c r="E32" s="52" t="s">
        <v>142</v>
      </c>
      <c r="F32" s="35" t="s">
        <v>143</v>
      </c>
      <c r="G32" s="37">
        <f t="shared" si="1"/>
        <v>3872</v>
      </c>
      <c r="H32" s="37">
        <v>0</v>
      </c>
      <c r="I32" s="37">
        <v>0</v>
      </c>
      <c r="J32" s="37">
        <v>0</v>
      </c>
      <c r="K32" s="37">
        <v>0</v>
      </c>
      <c r="L32" s="37">
        <v>3872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51" t="s">
        <v>144</v>
      </c>
      <c r="S32" s="53">
        <v>40226</v>
      </c>
      <c r="T32" s="39"/>
    </row>
    <row r="33" spans="1:20" ht="30" customHeight="1">
      <c r="A33" s="31" t="s">
        <v>139</v>
      </c>
      <c r="B33" s="32">
        <v>2</v>
      </c>
      <c r="C33" s="33" t="s">
        <v>145</v>
      </c>
      <c r="D33" s="51" t="s">
        <v>146</v>
      </c>
      <c r="E33" s="35" t="s">
        <v>147</v>
      </c>
      <c r="F33" s="35" t="s">
        <v>143</v>
      </c>
      <c r="G33" s="37">
        <f t="shared" si="1"/>
        <v>1333</v>
      </c>
      <c r="H33" s="37">
        <v>0</v>
      </c>
      <c r="I33" s="37">
        <v>0</v>
      </c>
      <c r="J33" s="37">
        <v>0</v>
      </c>
      <c r="K33" s="37">
        <v>0</v>
      </c>
      <c r="L33" s="37">
        <v>1333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51" t="s">
        <v>148</v>
      </c>
      <c r="S33" s="53">
        <v>40605</v>
      </c>
      <c r="T33" s="39"/>
    </row>
    <row r="34" spans="1:20" ht="30" customHeight="1">
      <c r="A34" s="31" t="s">
        <v>139</v>
      </c>
      <c r="B34" s="32">
        <v>3</v>
      </c>
      <c r="C34" s="33" t="s">
        <v>149</v>
      </c>
      <c r="D34" s="51" t="s">
        <v>150</v>
      </c>
      <c r="E34" s="35" t="s">
        <v>151</v>
      </c>
      <c r="F34" s="35" t="s">
        <v>143</v>
      </c>
      <c r="G34" s="37">
        <f t="shared" si="1"/>
        <v>7060</v>
      </c>
      <c r="H34" s="37">
        <v>0</v>
      </c>
      <c r="I34" s="37">
        <v>0</v>
      </c>
      <c r="J34" s="37">
        <v>0</v>
      </c>
      <c r="K34" s="37">
        <v>0</v>
      </c>
      <c r="L34" s="37">
        <v>3760</v>
      </c>
      <c r="M34" s="37">
        <v>0</v>
      </c>
      <c r="N34" s="37">
        <v>0</v>
      </c>
      <c r="O34" s="37">
        <v>3300</v>
      </c>
      <c r="P34" s="37">
        <v>0</v>
      </c>
      <c r="Q34" s="37">
        <v>0</v>
      </c>
      <c r="R34" s="51" t="s">
        <v>152</v>
      </c>
      <c r="S34" s="53">
        <v>39841</v>
      </c>
      <c r="T34" s="39"/>
    </row>
    <row r="35" spans="1:20" ht="30" customHeight="1">
      <c r="A35" s="31" t="s">
        <v>139</v>
      </c>
      <c r="B35" s="32">
        <v>4</v>
      </c>
      <c r="C35" s="54" t="s">
        <v>153</v>
      </c>
      <c r="D35" s="54" t="s">
        <v>154</v>
      </c>
      <c r="E35" s="55" t="s">
        <v>155</v>
      </c>
      <c r="F35" s="55" t="s">
        <v>156</v>
      </c>
      <c r="G35" s="37">
        <f t="shared" si="1"/>
        <v>12503</v>
      </c>
      <c r="H35" s="37">
        <f>6250+6253</f>
        <v>12503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54" t="s">
        <v>157</v>
      </c>
      <c r="S35" s="39">
        <v>36371</v>
      </c>
      <c r="T35" s="39"/>
    </row>
    <row r="36" spans="1:20" ht="30" customHeight="1">
      <c r="A36" s="31" t="s">
        <v>139</v>
      </c>
      <c r="B36" s="32">
        <v>5</v>
      </c>
      <c r="C36" s="54" t="s">
        <v>158</v>
      </c>
      <c r="D36" s="54" t="s">
        <v>159</v>
      </c>
      <c r="E36" s="55" t="s">
        <v>160</v>
      </c>
      <c r="F36" s="55" t="s">
        <v>161</v>
      </c>
      <c r="G36" s="37">
        <f t="shared" si="1"/>
        <v>2000</v>
      </c>
      <c r="H36" s="37">
        <v>2000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54" t="s">
        <v>162</v>
      </c>
      <c r="S36" s="39">
        <v>36155</v>
      </c>
      <c r="T36" s="39"/>
    </row>
    <row r="37" spans="1:20" ht="30" customHeight="1">
      <c r="A37" s="31" t="s">
        <v>139</v>
      </c>
      <c r="B37" s="32">
        <v>6</v>
      </c>
      <c r="C37" s="56" t="s">
        <v>163</v>
      </c>
      <c r="D37" s="54" t="s">
        <v>164</v>
      </c>
      <c r="E37" s="55" t="s">
        <v>165</v>
      </c>
      <c r="F37" s="55" t="s">
        <v>166</v>
      </c>
      <c r="G37" s="37">
        <f t="shared" si="1"/>
        <v>3700</v>
      </c>
      <c r="H37" s="37">
        <f>1700+2000</f>
        <v>3700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54" t="s">
        <v>167</v>
      </c>
      <c r="S37" s="39">
        <v>33826</v>
      </c>
      <c r="T37" s="39"/>
    </row>
    <row r="38" spans="1:20" ht="30" customHeight="1">
      <c r="A38" s="31" t="s">
        <v>139</v>
      </c>
      <c r="B38" s="32">
        <v>7</v>
      </c>
      <c r="C38" s="54" t="s">
        <v>168</v>
      </c>
      <c r="D38" s="54" t="s">
        <v>169</v>
      </c>
      <c r="E38" s="55" t="s">
        <v>170</v>
      </c>
      <c r="F38" s="55" t="s">
        <v>171</v>
      </c>
      <c r="G38" s="37">
        <f t="shared" si="1"/>
        <v>3950</v>
      </c>
      <c r="H38" s="37">
        <v>3950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54" t="s">
        <v>172</v>
      </c>
      <c r="S38" s="39">
        <v>34038</v>
      </c>
      <c r="T38" s="39"/>
    </row>
    <row r="39" spans="1:20" ht="30" customHeight="1">
      <c r="A39" s="31" t="s">
        <v>139</v>
      </c>
      <c r="B39" s="32">
        <v>8</v>
      </c>
      <c r="C39" s="54" t="s">
        <v>173</v>
      </c>
      <c r="D39" s="54" t="s">
        <v>174</v>
      </c>
      <c r="E39" s="55" t="s">
        <v>175</v>
      </c>
      <c r="F39" s="55" t="s">
        <v>176</v>
      </c>
      <c r="G39" s="37">
        <f t="shared" si="1"/>
        <v>5000</v>
      </c>
      <c r="H39" s="37">
        <v>0</v>
      </c>
      <c r="I39" s="37">
        <f>2000+3000</f>
        <v>5000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54" t="s">
        <v>177</v>
      </c>
      <c r="S39" s="39">
        <v>34213</v>
      </c>
      <c r="T39" s="39"/>
    </row>
    <row r="40" spans="1:20" ht="30" customHeight="1">
      <c r="A40" s="31" t="s">
        <v>139</v>
      </c>
      <c r="B40" s="32">
        <v>9</v>
      </c>
      <c r="C40" s="54" t="s">
        <v>178</v>
      </c>
      <c r="D40" s="54" t="s">
        <v>179</v>
      </c>
      <c r="E40" s="55" t="s">
        <v>180</v>
      </c>
      <c r="F40" s="55" t="s">
        <v>181</v>
      </c>
      <c r="G40" s="37">
        <f t="shared" si="1"/>
        <v>12500</v>
      </c>
      <c r="H40" s="37">
        <f>6250+6250</f>
        <v>12500</v>
      </c>
      <c r="I40" s="5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54" t="s">
        <v>182</v>
      </c>
      <c r="S40" s="39">
        <v>36172</v>
      </c>
      <c r="T40" s="39"/>
    </row>
    <row r="41" spans="1:20" ht="30" customHeight="1">
      <c r="A41" s="31" t="s">
        <v>139</v>
      </c>
      <c r="B41" s="32">
        <v>10</v>
      </c>
      <c r="C41" s="54" t="s">
        <v>183</v>
      </c>
      <c r="D41" s="54" t="s">
        <v>184</v>
      </c>
      <c r="E41" s="55" t="s">
        <v>185</v>
      </c>
      <c r="F41" s="55" t="s">
        <v>186</v>
      </c>
      <c r="G41" s="37">
        <f t="shared" si="1"/>
        <v>3950</v>
      </c>
      <c r="H41" s="37">
        <v>2000</v>
      </c>
      <c r="I41" s="37">
        <v>1950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54" t="s">
        <v>187</v>
      </c>
      <c r="S41" s="39">
        <v>34529</v>
      </c>
      <c r="T41" s="39"/>
    </row>
    <row r="42" spans="1:20" ht="30" customHeight="1">
      <c r="A42" s="31" t="s">
        <v>139</v>
      </c>
      <c r="B42" s="32">
        <v>11</v>
      </c>
      <c r="C42" s="54" t="s">
        <v>188</v>
      </c>
      <c r="D42" s="54" t="s">
        <v>189</v>
      </c>
      <c r="E42" s="55" t="s">
        <v>190</v>
      </c>
      <c r="F42" s="55" t="s">
        <v>191</v>
      </c>
      <c r="G42" s="37">
        <f t="shared" si="1"/>
        <v>9550</v>
      </c>
      <c r="H42" s="37">
        <v>1400</v>
      </c>
      <c r="I42" s="37">
        <v>1900</v>
      </c>
      <c r="J42" s="37">
        <v>0</v>
      </c>
      <c r="K42" s="37">
        <v>0</v>
      </c>
      <c r="L42" s="37">
        <v>6250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54" t="s">
        <v>192</v>
      </c>
      <c r="S42" s="39">
        <v>34593</v>
      </c>
      <c r="T42" s="39"/>
    </row>
    <row r="43" spans="1:20" ht="30" customHeight="1">
      <c r="A43" s="31" t="s">
        <v>139</v>
      </c>
      <c r="B43" s="32">
        <v>12</v>
      </c>
      <c r="C43" s="54" t="s">
        <v>193</v>
      </c>
      <c r="D43" s="54" t="s">
        <v>184</v>
      </c>
      <c r="E43" s="55" t="s">
        <v>194</v>
      </c>
      <c r="F43" s="55" t="s">
        <v>195</v>
      </c>
      <c r="G43" s="37">
        <f t="shared" si="1"/>
        <v>2500</v>
      </c>
      <c r="H43" s="37">
        <v>2500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54" t="s">
        <v>196</v>
      </c>
      <c r="S43" s="39">
        <v>34184</v>
      </c>
      <c r="T43" s="39"/>
    </row>
    <row r="44" spans="1:20" ht="30" customHeight="1">
      <c r="A44" s="31" t="s">
        <v>139</v>
      </c>
      <c r="B44" s="32">
        <v>13</v>
      </c>
      <c r="C44" s="54" t="s">
        <v>197</v>
      </c>
      <c r="D44" s="54" t="s">
        <v>198</v>
      </c>
      <c r="E44" s="55" t="s">
        <v>199</v>
      </c>
      <c r="F44" s="55" t="s">
        <v>200</v>
      </c>
      <c r="G44" s="37">
        <f t="shared" si="1"/>
        <v>3500</v>
      </c>
      <c r="H44" s="37">
        <v>3500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54" t="s">
        <v>201</v>
      </c>
      <c r="S44" s="39">
        <v>34038</v>
      </c>
      <c r="T44" s="39"/>
    </row>
    <row r="45" spans="1:20" ht="30" customHeight="1">
      <c r="A45" s="31" t="s">
        <v>139</v>
      </c>
      <c r="B45" s="32">
        <v>14</v>
      </c>
      <c r="C45" s="33" t="s">
        <v>202</v>
      </c>
      <c r="D45" s="58" t="s">
        <v>203</v>
      </c>
      <c r="E45" s="35" t="s">
        <v>204</v>
      </c>
      <c r="F45" s="59" t="s">
        <v>205</v>
      </c>
      <c r="G45" s="37">
        <f t="shared" si="1"/>
        <v>45.6</v>
      </c>
      <c r="H45" s="37">
        <v>0</v>
      </c>
      <c r="I45" s="37">
        <v>0</v>
      </c>
      <c r="J45" s="37">
        <v>0</v>
      </c>
      <c r="K45" s="37">
        <v>0</v>
      </c>
      <c r="L45" s="37">
        <v>45.6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58" t="s">
        <v>206</v>
      </c>
      <c r="S45" s="60" t="s">
        <v>207</v>
      </c>
      <c r="T45" s="39"/>
    </row>
    <row r="46" spans="1:20" ht="30" customHeight="1">
      <c r="A46" s="61" t="s">
        <v>208</v>
      </c>
      <c r="B46" s="62">
        <v>1</v>
      </c>
      <c r="C46" s="33" t="s">
        <v>209</v>
      </c>
      <c r="D46" s="51" t="s">
        <v>210</v>
      </c>
      <c r="E46" s="55" t="s">
        <v>211</v>
      </c>
      <c r="F46" s="35" t="s">
        <v>212</v>
      </c>
      <c r="G46" s="37">
        <f t="shared" si="1"/>
        <v>9180</v>
      </c>
      <c r="H46" s="37">
        <v>1000</v>
      </c>
      <c r="I46" s="37">
        <v>3180</v>
      </c>
      <c r="J46" s="37">
        <v>0</v>
      </c>
      <c r="K46" s="37">
        <v>0</v>
      </c>
      <c r="L46" s="37">
        <v>5000</v>
      </c>
      <c r="M46" s="37">
        <v>0</v>
      </c>
      <c r="N46" s="37">
        <v>0</v>
      </c>
      <c r="O46" s="37" t="s">
        <v>213</v>
      </c>
      <c r="P46" s="37">
        <v>0</v>
      </c>
      <c r="Q46" s="37">
        <v>0</v>
      </c>
      <c r="R46" s="51" t="s">
        <v>214</v>
      </c>
      <c r="S46" s="53">
        <v>34097</v>
      </c>
      <c r="T46" s="39"/>
    </row>
    <row r="47" spans="1:20" ht="30" customHeight="1">
      <c r="A47" s="61" t="s">
        <v>208</v>
      </c>
      <c r="B47" s="62">
        <v>2</v>
      </c>
      <c r="C47" s="33" t="s">
        <v>215</v>
      </c>
      <c r="D47" s="51" t="s">
        <v>216</v>
      </c>
      <c r="E47" s="55" t="s">
        <v>217</v>
      </c>
      <c r="F47" s="35" t="s">
        <v>212</v>
      </c>
      <c r="G47" s="37">
        <f t="shared" si="1"/>
        <v>2500</v>
      </c>
      <c r="H47" s="37">
        <v>2500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51" t="s">
        <v>218</v>
      </c>
      <c r="S47" s="53">
        <v>36227</v>
      </c>
      <c r="T47" s="39"/>
    </row>
    <row r="48" spans="1:20" ht="30" customHeight="1">
      <c r="A48" s="61" t="s">
        <v>208</v>
      </c>
      <c r="B48" s="32">
        <v>3</v>
      </c>
      <c r="C48" s="33" t="s">
        <v>219</v>
      </c>
      <c r="D48" s="51" t="s">
        <v>220</v>
      </c>
      <c r="E48" s="55" t="s">
        <v>221</v>
      </c>
      <c r="F48" s="35" t="s">
        <v>222</v>
      </c>
      <c r="G48" s="37">
        <f t="shared" si="1"/>
        <v>3000</v>
      </c>
      <c r="H48" s="37">
        <v>3000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51" t="s">
        <v>223</v>
      </c>
      <c r="S48" s="53">
        <v>39079</v>
      </c>
      <c r="T48" s="39"/>
    </row>
    <row r="49" spans="1:20" ht="30" customHeight="1">
      <c r="A49" s="61" t="s">
        <v>208</v>
      </c>
      <c r="B49" s="62">
        <v>4</v>
      </c>
      <c r="C49" s="33" t="s">
        <v>224</v>
      </c>
      <c r="D49" s="51" t="s">
        <v>225</v>
      </c>
      <c r="E49" s="55" t="s">
        <v>226</v>
      </c>
      <c r="F49" s="35" t="s">
        <v>227</v>
      </c>
      <c r="G49" s="37">
        <f t="shared" si="1"/>
        <v>5000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5000</v>
      </c>
      <c r="N49" s="37">
        <v>0</v>
      </c>
      <c r="O49" s="37">
        <v>0</v>
      </c>
      <c r="P49" s="37">
        <v>0</v>
      </c>
      <c r="Q49" s="37">
        <v>0</v>
      </c>
      <c r="R49" s="51" t="s">
        <v>228</v>
      </c>
      <c r="S49" s="53">
        <v>39146</v>
      </c>
      <c r="T49" s="39"/>
    </row>
    <row r="50" spans="1:20" ht="30" customHeight="1">
      <c r="A50" s="61" t="s">
        <v>208</v>
      </c>
      <c r="B50" s="62">
        <v>5</v>
      </c>
      <c r="C50" s="33" t="s">
        <v>229</v>
      </c>
      <c r="D50" s="51" t="s">
        <v>230</v>
      </c>
      <c r="E50" s="55" t="s">
        <v>231</v>
      </c>
      <c r="F50" s="35" t="s">
        <v>227</v>
      </c>
      <c r="G50" s="37">
        <f t="shared" si="1"/>
        <v>5600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5600</v>
      </c>
      <c r="N50" s="37">
        <v>0</v>
      </c>
      <c r="O50" s="37">
        <v>0</v>
      </c>
      <c r="P50" s="37">
        <v>0</v>
      </c>
      <c r="Q50" s="37">
        <v>0</v>
      </c>
      <c r="R50" s="51" t="s">
        <v>232</v>
      </c>
      <c r="S50" s="53">
        <v>39360</v>
      </c>
      <c r="T50" s="39"/>
    </row>
    <row r="51" spans="1:20" ht="30" customHeight="1">
      <c r="A51" s="61" t="s">
        <v>208</v>
      </c>
      <c r="B51" s="32">
        <v>6</v>
      </c>
      <c r="C51" s="33" t="s">
        <v>233</v>
      </c>
      <c r="D51" s="51" t="s">
        <v>234</v>
      </c>
      <c r="E51" s="55" t="s">
        <v>235</v>
      </c>
      <c r="F51" s="35" t="s">
        <v>236</v>
      </c>
      <c r="G51" s="37">
        <f t="shared" si="1"/>
        <v>3500</v>
      </c>
      <c r="H51" s="37">
        <v>3500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51" t="s">
        <v>237</v>
      </c>
      <c r="S51" s="53">
        <v>39867</v>
      </c>
      <c r="T51" s="39"/>
    </row>
    <row r="52" spans="1:20" ht="30" customHeight="1">
      <c r="A52" s="61" t="s">
        <v>208</v>
      </c>
      <c r="B52" s="62">
        <v>7</v>
      </c>
      <c r="C52" s="33" t="s">
        <v>238</v>
      </c>
      <c r="D52" s="51" t="s">
        <v>239</v>
      </c>
      <c r="E52" s="55" t="s">
        <v>240</v>
      </c>
      <c r="F52" s="35" t="s">
        <v>241</v>
      </c>
      <c r="G52" s="37">
        <f t="shared" si="1"/>
        <v>3800</v>
      </c>
      <c r="H52" s="37">
        <v>3800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51" t="s">
        <v>242</v>
      </c>
      <c r="S52" s="53">
        <v>40213</v>
      </c>
      <c r="T52" s="39"/>
    </row>
    <row r="53" spans="1:20" ht="30" customHeight="1">
      <c r="A53" s="61" t="s">
        <v>208</v>
      </c>
      <c r="B53" s="62">
        <v>8</v>
      </c>
      <c r="C53" s="33" t="s">
        <v>243</v>
      </c>
      <c r="D53" s="51" t="s">
        <v>244</v>
      </c>
      <c r="E53" s="55" t="s">
        <v>245</v>
      </c>
      <c r="F53" s="35" t="s">
        <v>246</v>
      </c>
      <c r="G53" s="37">
        <f t="shared" si="1"/>
        <v>5534</v>
      </c>
      <c r="H53" s="37">
        <v>0</v>
      </c>
      <c r="I53" s="37">
        <v>0</v>
      </c>
      <c r="J53" s="37">
        <v>0</v>
      </c>
      <c r="K53" s="37">
        <v>0</v>
      </c>
      <c r="L53" s="37">
        <v>5430</v>
      </c>
      <c r="M53" s="37">
        <v>0</v>
      </c>
      <c r="N53" s="37">
        <v>0</v>
      </c>
      <c r="O53" s="37">
        <v>104</v>
      </c>
      <c r="P53" s="37">
        <v>0</v>
      </c>
      <c r="Q53" s="37">
        <v>0</v>
      </c>
      <c r="R53" s="51" t="s">
        <v>247</v>
      </c>
      <c r="S53" s="53" t="s">
        <v>248</v>
      </c>
      <c r="T53" s="39"/>
    </row>
    <row r="54" spans="1:20" ht="30" customHeight="1">
      <c r="A54" s="61" t="s">
        <v>208</v>
      </c>
      <c r="B54" s="32">
        <v>9</v>
      </c>
      <c r="C54" s="33" t="s">
        <v>249</v>
      </c>
      <c r="D54" s="51" t="s">
        <v>250</v>
      </c>
      <c r="E54" s="55" t="s">
        <v>251</v>
      </c>
      <c r="F54" s="35" t="s">
        <v>252</v>
      </c>
      <c r="G54" s="37">
        <f t="shared" si="1"/>
        <v>3000</v>
      </c>
      <c r="H54" s="37">
        <v>3000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51" t="s">
        <v>253</v>
      </c>
      <c r="S54" s="53">
        <v>41058</v>
      </c>
      <c r="T54" s="39"/>
    </row>
    <row r="55" spans="1:20" ht="48" customHeight="1">
      <c r="A55" s="63" t="s">
        <v>254</v>
      </c>
      <c r="B55" s="31">
        <v>1</v>
      </c>
      <c r="C55" s="47" t="s">
        <v>255</v>
      </c>
      <c r="D55" s="47" t="s">
        <v>256</v>
      </c>
      <c r="E55" s="46" t="s">
        <v>257</v>
      </c>
      <c r="F55" s="46" t="s">
        <v>258</v>
      </c>
      <c r="G55" s="37">
        <f t="shared" si="1"/>
        <v>3750</v>
      </c>
      <c r="H55" s="64"/>
      <c r="I55" s="64"/>
      <c r="J55" s="65"/>
      <c r="K55" s="65"/>
      <c r="L55" s="65"/>
      <c r="M55" s="66">
        <v>3750</v>
      </c>
      <c r="N55" s="65"/>
      <c r="O55" s="65"/>
      <c r="P55" s="65"/>
      <c r="Q55" s="65"/>
      <c r="R55" s="31" t="s">
        <v>259</v>
      </c>
      <c r="S55" s="45">
        <v>39374</v>
      </c>
      <c r="T55" s="31"/>
    </row>
    <row r="56" spans="1:20" ht="48" customHeight="1">
      <c r="A56" s="63" t="s">
        <v>254</v>
      </c>
      <c r="B56" s="31">
        <v>2</v>
      </c>
      <c r="C56" s="47" t="s">
        <v>260</v>
      </c>
      <c r="D56" s="31" t="s">
        <v>261</v>
      </c>
      <c r="E56" s="46" t="s">
        <v>262</v>
      </c>
      <c r="F56" s="46" t="s">
        <v>263</v>
      </c>
      <c r="G56" s="37">
        <f t="shared" si="1"/>
        <v>5200</v>
      </c>
      <c r="H56" s="64">
        <v>3000</v>
      </c>
      <c r="I56" s="64">
        <v>2200</v>
      </c>
      <c r="J56" s="65"/>
      <c r="K56" s="65"/>
      <c r="L56" s="65"/>
      <c r="M56" s="65"/>
      <c r="N56" s="65"/>
      <c r="O56" s="65"/>
      <c r="P56" s="65"/>
      <c r="Q56" s="65"/>
      <c r="R56" s="31" t="s">
        <v>264</v>
      </c>
      <c r="S56" s="45">
        <v>33868</v>
      </c>
      <c r="T56" s="31"/>
    </row>
    <row r="57" spans="1:20" ht="48" customHeight="1">
      <c r="A57" s="63" t="s">
        <v>254</v>
      </c>
      <c r="B57" s="31">
        <v>3</v>
      </c>
      <c r="C57" s="63" t="s">
        <v>265</v>
      </c>
      <c r="D57" s="31" t="s">
        <v>266</v>
      </c>
      <c r="E57" s="46" t="s">
        <v>267</v>
      </c>
      <c r="F57" s="46" t="s">
        <v>268</v>
      </c>
      <c r="G57" s="37">
        <f t="shared" si="1"/>
        <v>4100</v>
      </c>
      <c r="H57" s="64">
        <v>2100</v>
      </c>
      <c r="I57" s="64">
        <v>2000</v>
      </c>
      <c r="J57" s="65"/>
      <c r="K57" s="65"/>
      <c r="L57" s="65"/>
      <c r="M57" s="65"/>
      <c r="N57" s="65"/>
      <c r="O57" s="65"/>
      <c r="P57" s="65"/>
      <c r="Q57" s="65"/>
      <c r="R57" s="31" t="s">
        <v>269</v>
      </c>
      <c r="S57" s="45">
        <v>35454</v>
      </c>
      <c r="T57" s="31"/>
    </row>
    <row r="58" spans="1:20" ht="30" customHeight="1">
      <c r="A58" s="47" t="s">
        <v>254</v>
      </c>
      <c r="B58" s="31">
        <v>4</v>
      </c>
      <c r="C58" s="67" t="s">
        <v>270</v>
      </c>
      <c r="D58" s="67" t="s">
        <v>266</v>
      </c>
      <c r="E58" s="68" t="s">
        <v>271</v>
      </c>
      <c r="F58" s="69" t="s">
        <v>272</v>
      </c>
      <c r="G58" s="37">
        <f t="shared" si="1"/>
        <v>5500</v>
      </c>
      <c r="H58" s="64">
        <v>3500</v>
      </c>
      <c r="I58" s="64"/>
      <c r="J58" s="65"/>
      <c r="K58" s="65"/>
      <c r="L58" s="65"/>
      <c r="M58" s="65"/>
      <c r="N58" s="65"/>
      <c r="O58" s="64">
        <v>2000</v>
      </c>
      <c r="P58" s="65"/>
      <c r="Q58" s="65"/>
      <c r="R58" s="31" t="s">
        <v>273</v>
      </c>
      <c r="S58" s="45">
        <v>42122</v>
      </c>
      <c r="T58" s="31"/>
    </row>
    <row r="59" spans="1:20" ht="30" customHeight="1">
      <c r="A59" s="31" t="s">
        <v>274</v>
      </c>
      <c r="B59" s="54">
        <v>1</v>
      </c>
      <c r="C59" s="70" t="s">
        <v>275</v>
      </c>
      <c r="D59" s="70" t="s">
        <v>276</v>
      </c>
      <c r="E59" s="40" t="s">
        <v>277</v>
      </c>
      <c r="F59" s="71" t="s">
        <v>278</v>
      </c>
      <c r="G59" s="37">
        <f t="shared" si="1"/>
        <v>6490</v>
      </c>
      <c r="H59" s="37">
        <v>0</v>
      </c>
      <c r="I59" s="37">
        <v>6490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70" t="s">
        <v>279</v>
      </c>
      <c r="S59" s="72">
        <v>34034</v>
      </c>
      <c r="T59" s="39"/>
    </row>
    <row r="60" spans="1:20" ht="30" customHeight="1">
      <c r="A60" s="31" t="s">
        <v>274</v>
      </c>
      <c r="B60" s="54">
        <v>2</v>
      </c>
      <c r="C60" s="70" t="s">
        <v>280</v>
      </c>
      <c r="D60" s="70" t="s">
        <v>30</v>
      </c>
      <c r="E60" s="40" t="s">
        <v>281</v>
      </c>
      <c r="F60" s="71" t="s">
        <v>282</v>
      </c>
      <c r="G60" s="37">
        <f t="shared" si="1"/>
        <v>8700</v>
      </c>
      <c r="H60" s="37">
        <v>7700</v>
      </c>
      <c r="I60" s="37">
        <v>1000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70" t="s">
        <v>283</v>
      </c>
      <c r="S60" s="72">
        <v>34400</v>
      </c>
      <c r="T60" s="39"/>
    </row>
    <row r="61" spans="1:20" ht="30" customHeight="1">
      <c r="A61" s="31" t="s">
        <v>274</v>
      </c>
      <c r="B61" s="54">
        <v>3</v>
      </c>
      <c r="C61" s="70" t="s">
        <v>284</v>
      </c>
      <c r="D61" s="70" t="s">
        <v>285</v>
      </c>
      <c r="E61" s="40" t="s">
        <v>286</v>
      </c>
      <c r="F61" s="71" t="s">
        <v>287</v>
      </c>
      <c r="G61" s="37">
        <f t="shared" si="1"/>
        <v>2500</v>
      </c>
      <c r="H61" s="37">
        <v>2500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70" t="s">
        <v>288</v>
      </c>
      <c r="S61" s="72">
        <v>35158</v>
      </c>
      <c r="T61" s="39"/>
    </row>
    <row r="62" spans="1:20" ht="30" customHeight="1">
      <c r="A62" s="31" t="s">
        <v>274</v>
      </c>
      <c r="B62" s="54">
        <v>4</v>
      </c>
      <c r="C62" s="70" t="s">
        <v>289</v>
      </c>
      <c r="D62" s="70" t="s">
        <v>290</v>
      </c>
      <c r="E62" s="40" t="s">
        <v>291</v>
      </c>
      <c r="F62" s="71" t="s">
        <v>292</v>
      </c>
      <c r="G62" s="37">
        <f t="shared" si="1"/>
        <v>5525</v>
      </c>
      <c r="H62" s="37">
        <v>0</v>
      </c>
      <c r="I62" s="37">
        <v>0</v>
      </c>
      <c r="J62" s="37">
        <v>0</v>
      </c>
      <c r="K62" s="37">
        <v>0</v>
      </c>
      <c r="L62" s="37">
        <v>5525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70" t="s">
        <v>293</v>
      </c>
      <c r="S62" s="72">
        <v>37924</v>
      </c>
      <c r="T62" s="39"/>
    </row>
    <row r="63" spans="1:20" ht="30" customHeight="1">
      <c r="A63" s="31" t="s">
        <v>274</v>
      </c>
      <c r="B63" s="54">
        <v>5</v>
      </c>
      <c r="C63" s="70" t="s">
        <v>294</v>
      </c>
      <c r="D63" s="70" t="s">
        <v>295</v>
      </c>
      <c r="E63" s="71" t="s">
        <v>296</v>
      </c>
      <c r="F63" s="71" t="s">
        <v>297</v>
      </c>
      <c r="G63" s="37">
        <f t="shared" si="1"/>
        <v>3000</v>
      </c>
      <c r="H63" s="37">
        <v>3000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70" t="s">
        <v>298</v>
      </c>
      <c r="S63" s="72">
        <v>39752</v>
      </c>
      <c r="T63" s="39"/>
    </row>
    <row r="64" spans="1:20" ht="30" customHeight="1">
      <c r="A64" s="31" t="s">
        <v>274</v>
      </c>
      <c r="B64" s="54">
        <v>6</v>
      </c>
      <c r="C64" s="70" t="s">
        <v>299</v>
      </c>
      <c r="D64" s="70" t="s">
        <v>300</v>
      </c>
      <c r="E64" s="40" t="s">
        <v>301</v>
      </c>
      <c r="F64" s="71" t="s">
        <v>302</v>
      </c>
      <c r="G64" s="37">
        <f t="shared" si="1"/>
        <v>3750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3750</v>
      </c>
      <c r="P64" s="37">
        <v>0</v>
      </c>
      <c r="Q64" s="37">
        <v>0</v>
      </c>
      <c r="R64" s="70" t="s">
        <v>303</v>
      </c>
      <c r="S64" s="72">
        <v>39954</v>
      </c>
      <c r="T64" s="39"/>
    </row>
    <row r="65" spans="1:20" ht="30" customHeight="1">
      <c r="A65" s="31" t="s">
        <v>274</v>
      </c>
      <c r="B65" s="54">
        <v>7</v>
      </c>
      <c r="C65" s="70" t="s">
        <v>304</v>
      </c>
      <c r="D65" s="70" t="s">
        <v>285</v>
      </c>
      <c r="E65" s="40" t="s">
        <v>305</v>
      </c>
      <c r="F65" s="71" t="s">
        <v>306</v>
      </c>
      <c r="G65" s="37">
        <f t="shared" si="1"/>
        <v>1650</v>
      </c>
      <c r="H65" s="37">
        <v>0</v>
      </c>
      <c r="I65" s="37">
        <v>0</v>
      </c>
      <c r="J65" s="37">
        <v>0</v>
      </c>
      <c r="K65" s="37">
        <v>0</v>
      </c>
      <c r="L65" s="37">
        <v>1650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70" t="s">
        <v>307</v>
      </c>
      <c r="S65" s="72">
        <v>40883</v>
      </c>
      <c r="T65" s="39"/>
    </row>
    <row r="66" spans="1:20" ht="30" customHeight="1">
      <c r="A66" s="31" t="s">
        <v>274</v>
      </c>
      <c r="B66" s="54">
        <v>8</v>
      </c>
      <c r="C66" s="70" t="s">
        <v>308</v>
      </c>
      <c r="D66" s="70" t="s">
        <v>300</v>
      </c>
      <c r="E66" s="40" t="s">
        <v>309</v>
      </c>
      <c r="F66" s="71" t="s">
        <v>310</v>
      </c>
      <c r="G66" s="37">
        <f t="shared" si="1"/>
        <v>7680</v>
      </c>
      <c r="H66" s="37">
        <v>0</v>
      </c>
      <c r="I66" s="37">
        <v>0</v>
      </c>
      <c r="J66" s="37">
        <v>0</v>
      </c>
      <c r="K66" s="37">
        <v>0</v>
      </c>
      <c r="L66" s="37">
        <v>7680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70" t="s">
        <v>311</v>
      </c>
      <c r="S66" s="72">
        <v>40975</v>
      </c>
      <c r="T66" s="39"/>
    </row>
    <row r="67" spans="1:20" ht="30" customHeight="1">
      <c r="A67" s="31" t="s">
        <v>274</v>
      </c>
      <c r="B67" s="54">
        <v>9</v>
      </c>
      <c r="C67" s="70" t="s">
        <v>312</v>
      </c>
      <c r="D67" s="70" t="s">
        <v>313</v>
      </c>
      <c r="E67" s="40" t="s">
        <v>314</v>
      </c>
      <c r="F67" s="71" t="s">
        <v>315</v>
      </c>
      <c r="G67" s="37">
        <f t="shared" si="1"/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70" t="s">
        <v>316</v>
      </c>
      <c r="S67" s="73" t="s">
        <v>317</v>
      </c>
      <c r="T67" s="39"/>
    </row>
    <row r="68" spans="1:20" ht="30" customHeight="1">
      <c r="A68" s="31" t="s">
        <v>274</v>
      </c>
      <c r="B68" s="54">
        <v>10</v>
      </c>
      <c r="C68" s="74" t="s">
        <v>318</v>
      </c>
      <c r="D68" s="75" t="s">
        <v>319</v>
      </c>
      <c r="E68" s="76" t="s">
        <v>320</v>
      </c>
      <c r="F68" s="71" t="s">
        <v>321</v>
      </c>
      <c r="G68" s="37">
        <f t="shared" si="1"/>
        <v>1250</v>
      </c>
      <c r="H68" s="37">
        <v>0</v>
      </c>
      <c r="I68" s="37">
        <v>0</v>
      </c>
      <c r="J68" s="37">
        <v>0</v>
      </c>
      <c r="K68" s="37">
        <v>0</v>
      </c>
      <c r="L68" s="37">
        <v>1250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77" t="s">
        <v>322</v>
      </c>
      <c r="S68" s="73" t="s">
        <v>323</v>
      </c>
      <c r="T68" s="39"/>
    </row>
    <row r="69" spans="1:20" ht="30" customHeight="1">
      <c r="A69" s="31" t="s">
        <v>274</v>
      </c>
      <c r="B69" s="54">
        <v>11</v>
      </c>
      <c r="C69" s="74" t="s">
        <v>324</v>
      </c>
      <c r="D69" s="75" t="s">
        <v>325</v>
      </c>
      <c r="E69" s="76" t="s">
        <v>326</v>
      </c>
      <c r="F69" s="71" t="s">
        <v>327</v>
      </c>
      <c r="G69" s="37">
        <f t="shared" si="1"/>
        <v>8750</v>
      </c>
      <c r="H69" s="37">
        <v>0</v>
      </c>
      <c r="I69" s="37">
        <v>0</v>
      </c>
      <c r="J69" s="37">
        <v>0</v>
      </c>
      <c r="K69" s="37">
        <v>0</v>
      </c>
      <c r="L69" s="37">
        <v>8750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77" t="s">
        <v>328</v>
      </c>
      <c r="S69" s="73" t="s">
        <v>329</v>
      </c>
      <c r="T69" s="39"/>
    </row>
    <row r="70" spans="1:20" ht="30" customHeight="1">
      <c r="A70" s="31" t="s">
        <v>274</v>
      </c>
      <c r="B70" s="54">
        <v>12</v>
      </c>
      <c r="C70" s="74" t="s">
        <v>330</v>
      </c>
      <c r="D70" s="75" t="s">
        <v>331</v>
      </c>
      <c r="E70" s="76" t="s">
        <v>332</v>
      </c>
      <c r="F70" s="71" t="s">
        <v>333</v>
      </c>
      <c r="G70" s="37">
        <f t="shared" si="1"/>
        <v>5667</v>
      </c>
      <c r="H70" s="37">
        <v>0</v>
      </c>
      <c r="I70" s="37">
        <v>0</v>
      </c>
      <c r="J70" s="37">
        <v>0</v>
      </c>
      <c r="K70" s="37">
        <v>0</v>
      </c>
      <c r="L70" s="37">
        <v>5667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77" t="s">
        <v>334</v>
      </c>
      <c r="S70" s="73" t="s">
        <v>335</v>
      </c>
      <c r="T70" s="39"/>
    </row>
    <row r="71" spans="1:20" ht="30" customHeight="1">
      <c r="A71" s="31" t="s">
        <v>274</v>
      </c>
      <c r="B71" s="54">
        <v>13</v>
      </c>
      <c r="C71" s="74" t="s">
        <v>336</v>
      </c>
      <c r="D71" s="75" t="s">
        <v>337</v>
      </c>
      <c r="E71" s="76" t="s">
        <v>338</v>
      </c>
      <c r="F71" s="71" t="s">
        <v>321</v>
      </c>
      <c r="G71" s="37">
        <f t="shared" si="1"/>
        <v>700</v>
      </c>
      <c r="H71" s="37">
        <v>0</v>
      </c>
      <c r="I71" s="37">
        <v>0</v>
      </c>
      <c r="J71" s="37">
        <v>0</v>
      </c>
      <c r="K71" s="37">
        <v>0</v>
      </c>
      <c r="L71" s="37">
        <v>700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77" t="s">
        <v>339</v>
      </c>
      <c r="S71" s="73" t="s">
        <v>340</v>
      </c>
      <c r="T71" s="39" t="s">
        <v>341</v>
      </c>
    </row>
    <row r="72" spans="1:20" ht="30" customHeight="1">
      <c r="A72" s="31" t="s">
        <v>342</v>
      </c>
      <c r="B72" s="54">
        <v>1</v>
      </c>
      <c r="C72" s="47" t="s">
        <v>343</v>
      </c>
      <c r="D72" s="78" t="s">
        <v>344</v>
      </c>
      <c r="E72" s="40" t="s">
        <v>345</v>
      </c>
      <c r="F72" s="46" t="s">
        <v>346</v>
      </c>
      <c r="G72" s="37">
        <f t="shared" si="1"/>
        <v>11000</v>
      </c>
      <c r="H72" s="37">
        <v>8000</v>
      </c>
      <c r="I72" s="37">
        <v>3000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47" t="s">
        <v>347</v>
      </c>
      <c r="S72" s="39" t="s">
        <v>348</v>
      </c>
      <c r="T72" s="39"/>
    </row>
    <row r="73" spans="1:20" ht="30" customHeight="1">
      <c r="A73" s="31" t="s">
        <v>342</v>
      </c>
      <c r="B73" s="54">
        <v>2</v>
      </c>
      <c r="C73" s="47" t="s">
        <v>349</v>
      </c>
      <c r="D73" s="78" t="s">
        <v>350</v>
      </c>
      <c r="E73" s="40" t="s">
        <v>351</v>
      </c>
      <c r="F73" s="46" t="s">
        <v>352</v>
      </c>
      <c r="G73" s="37">
        <f t="shared" si="1"/>
        <v>9.75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9.75</v>
      </c>
      <c r="N73" s="37">
        <v>0</v>
      </c>
      <c r="O73" s="37">
        <v>0</v>
      </c>
      <c r="P73" s="37">
        <v>0</v>
      </c>
      <c r="Q73" s="37">
        <v>0</v>
      </c>
      <c r="R73" s="47" t="s">
        <v>353</v>
      </c>
      <c r="S73" s="39" t="s">
        <v>354</v>
      </c>
      <c r="T73" s="31"/>
    </row>
    <row r="74" spans="1:20" ht="30" customHeight="1">
      <c r="A74" s="31" t="s">
        <v>342</v>
      </c>
      <c r="B74" s="54">
        <v>3</v>
      </c>
      <c r="C74" s="47" t="s">
        <v>355</v>
      </c>
      <c r="D74" s="78" t="s">
        <v>356</v>
      </c>
      <c r="E74" s="46" t="s">
        <v>357</v>
      </c>
      <c r="F74" s="46" t="s">
        <v>358</v>
      </c>
      <c r="G74" s="37">
        <f t="shared" ref="G74" si="2">SUM(H74:Q74)</f>
        <v>2600</v>
      </c>
      <c r="H74" s="37">
        <v>2600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47" t="s">
        <v>359</v>
      </c>
      <c r="S74" s="39" t="s">
        <v>360</v>
      </c>
      <c r="T74" s="31"/>
    </row>
    <row r="75" spans="1:20" ht="30" customHeight="1">
      <c r="A75" s="31" t="s">
        <v>342</v>
      </c>
      <c r="B75" s="54">
        <v>4</v>
      </c>
      <c r="C75" s="47" t="s">
        <v>343</v>
      </c>
      <c r="D75" s="78" t="s">
        <v>344</v>
      </c>
      <c r="E75" s="40" t="s">
        <v>345</v>
      </c>
      <c r="F75" s="46" t="s">
        <v>361</v>
      </c>
      <c r="G75" s="37" t="str">
        <f>L75</f>
        <v>ㅇ 중화시설 : 2.9㎥×1기
ㅇ 반응시설 : 2.9㎥×3기(1, 2, 3차)
ㅇ 응집시설 : 2.9㎥×1기
ㅇ 침전(침전)시설 : 18.7㎥×1기
ㅇ 침전(농축)시설 : 11.5㎥×1기
ㅇ 탈수시설 : 30㎥/회×1기</v>
      </c>
      <c r="H75" s="37">
        <v>0</v>
      </c>
      <c r="I75" s="37">
        <v>0</v>
      </c>
      <c r="J75" s="37">
        <v>0</v>
      </c>
      <c r="K75" s="37">
        <v>0</v>
      </c>
      <c r="L75" s="37" t="s">
        <v>362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47" t="s">
        <v>347</v>
      </c>
      <c r="S75" s="39">
        <v>41241</v>
      </c>
      <c r="T75" s="31"/>
    </row>
    <row r="76" spans="1:20" ht="30" customHeight="1">
      <c r="A76" s="31" t="s">
        <v>342</v>
      </c>
      <c r="B76" s="54">
        <v>5</v>
      </c>
      <c r="C76" s="79" t="s">
        <v>363</v>
      </c>
      <c r="D76" s="78" t="s">
        <v>364</v>
      </c>
      <c r="E76" s="80" t="s">
        <v>365</v>
      </c>
      <c r="F76" s="81" t="s">
        <v>366</v>
      </c>
      <c r="G76" s="37" t="str">
        <f>L76</f>
        <v>화학적 처리시설 : 7톤/일
세정시설 처리시설 : 20톤/일</v>
      </c>
      <c r="H76" s="37">
        <v>0</v>
      </c>
      <c r="I76" s="37">
        <v>0</v>
      </c>
      <c r="J76" s="37">
        <v>0</v>
      </c>
      <c r="K76" s="37">
        <v>0</v>
      </c>
      <c r="L76" s="82" t="s">
        <v>367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83" t="s">
        <v>368</v>
      </c>
      <c r="S76" s="39">
        <v>40163</v>
      </c>
      <c r="T76" s="31"/>
    </row>
    <row r="77" spans="1:20" ht="30" customHeight="1">
      <c r="A77" s="31" t="s">
        <v>369</v>
      </c>
      <c r="B77" s="54">
        <v>1</v>
      </c>
      <c r="C77" s="47" t="s">
        <v>370</v>
      </c>
      <c r="D77" s="78" t="s">
        <v>371</v>
      </c>
      <c r="E77" s="46" t="s">
        <v>372</v>
      </c>
      <c r="F77" s="46" t="s">
        <v>373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84" t="s">
        <v>374</v>
      </c>
      <c r="P77" s="37">
        <v>0</v>
      </c>
      <c r="Q77" s="37">
        <v>0</v>
      </c>
      <c r="R77" s="47" t="s">
        <v>375</v>
      </c>
      <c r="S77" s="39" t="s">
        <v>376</v>
      </c>
      <c r="T77" s="39"/>
    </row>
    <row r="78" spans="1:20" ht="30" customHeight="1">
      <c r="A78" s="31" t="s">
        <v>369</v>
      </c>
      <c r="B78" s="54">
        <v>2</v>
      </c>
      <c r="C78" s="47" t="s">
        <v>377</v>
      </c>
      <c r="D78" s="78" t="s">
        <v>378</v>
      </c>
      <c r="E78" s="40" t="s">
        <v>379</v>
      </c>
      <c r="F78" s="46" t="s">
        <v>380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84" t="s">
        <v>381</v>
      </c>
      <c r="P78" s="37">
        <v>0</v>
      </c>
      <c r="Q78" s="37">
        <v>0</v>
      </c>
      <c r="R78" s="47" t="s">
        <v>382</v>
      </c>
      <c r="S78" s="39" t="s">
        <v>383</v>
      </c>
      <c r="T78" s="39"/>
    </row>
  </sheetData>
  <mergeCells count="16">
    <mergeCell ref="A8:F8"/>
    <mergeCell ref="G5:Q5"/>
    <mergeCell ref="R5:R7"/>
    <mergeCell ref="S5:S7"/>
    <mergeCell ref="T5:T7"/>
    <mergeCell ref="G6:G7"/>
    <mergeCell ref="H6:K6"/>
    <mergeCell ref="L6:M6"/>
    <mergeCell ref="N6:O6"/>
    <mergeCell ref="P6:Q6"/>
    <mergeCell ref="A5:A7"/>
    <mergeCell ref="B5:B7"/>
    <mergeCell ref="C5:C7"/>
    <mergeCell ref="D5:D7"/>
    <mergeCell ref="E5:E7"/>
    <mergeCell ref="F5:F7"/>
  </mergeCells>
  <phoneticPr fontId="3" type="noConversion"/>
  <pageMargins left="0.78740157480314965" right="0.78740157480314965" top="0.94488188976377963" bottom="0.9448818897637796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3-가</vt:lpstr>
      <vt:lpstr>'3-가'!Print_Area</vt:lpstr>
      <vt:lpstr>'3-가'!Print_Titles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2019-03-15T01:40:19Z</dcterms:created>
  <dcterms:modified xsi:type="dcterms:W3CDTF">2019-03-15T01:40:39Z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D:\1 업무\2019\2 총무\27 기타\#홈페이지\190315 지정폐기물통계\중간처분업(지정폐기물).xlsx</vt:lpwstr>
  </property>
</Properties>
</file>